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520"/>
  </bookViews>
  <sheets>
    <sheet name="收入" sheetId="1" r:id="rId1"/>
    <sheet name="支出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F25" i="2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D6"/>
  <c r="C6"/>
  <c r="B6"/>
  <c r="F27" i="1"/>
  <c r="E27"/>
  <c r="F26"/>
  <c r="E26"/>
  <c r="F25"/>
  <c r="E25"/>
  <c r="F24"/>
  <c r="E24"/>
  <c r="F23"/>
  <c r="E23"/>
  <c r="F22"/>
  <c r="E22"/>
  <c r="D22"/>
  <c r="C22"/>
  <c r="B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D7"/>
  <c r="C7"/>
  <c r="B7"/>
  <c r="F6"/>
  <c r="E6"/>
  <c r="D6"/>
  <c r="C6"/>
  <c r="B6"/>
</calcChain>
</file>

<file path=xl/sharedStrings.xml><?xml version="1.0" encoding="utf-8"?>
<sst xmlns="http://schemas.openxmlformats.org/spreadsheetml/2006/main" count="62" uniqueCount="57">
  <si>
    <t>附表1：</t>
  </si>
  <si>
    <t>2016年梅县区一般公共预算收入执行情况表</t>
  </si>
  <si>
    <t>单位：万元</t>
  </si>
  <si>
    <t>项目</t>
  </si>
  <si>
    <t>2016年预算数</t>
  </si>
  <si>
    <t>2015年收入实绩</t>
  </si>
  <si>
    <t>2016年收入数</t>
  </si>
  <si>
    <t>2016年比2015年收入实绩</t>
  </si>
  <si>
    <t>增减额</t>
  </si>
  <si>
    <t>增减率%</t>
  </si>
  <si>
    <t>一、一般公共预算收入合计</t>
  </si>
  <si>
    <t>（一）税收收入小计</t>
  </si>
  <si>
    <t>1、增值税</t>
  </si>
  <si>
    <t>2、营业税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</si>
  <si>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</si>
  <si>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</si>
  <si>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</si>
  <si>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</si>
  <si>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</si>
  <si>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</si>
  <si>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</si>
  <si>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</si>
  <si>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11、车船税</t>
  </si>
  <si>
    <t>12、耕地占用税</t>
  </si>
  <si>
    <t>13、烟叶税</t>
  </si>
  <si>
    <t>14、契税</t>
  </si>
  <si>
    <t>（二）非税收入小计</t>
  </si>
  <si>
    <t>1、专项收入</t>
  </si>
  <si>
    <t>2、行政事业性收费收入</t>
  </si>
  <si>
    <t>3、罚没收入</t>
  </si>
  <si>
    <t>4、国有资源（资产）有偿使用收入</t>
  </si>
  <si>
    <t>5、其他收入</t>
  </si>
  <si>
    <t>附表2</t>
  </si>
  <si>
    <t>2016年梅县区一般公共预算支出执行情况表</t>
  </si>
  <si>
    <t>2015年支出实绩</t>
  </si>
  <si>
    <t>2016年支出数</t>
  </si>
  <si>
    <t>2016年比2015年支出实绩</t>
  </si>
  <si>
    <t>一、一般公共预算支出合计</t>
  </si>
  <si>
    <t>1、一般公共服务支出</t>
  </si>
  <si>
    <t>2、公共安全支出</t>
  </si>
  <si>
    <t>3、教育支出</t>
  </si>
  <si>
    <t>4、科学技术支出</t>
  </si>
  <si>
    <t>5、文化体育与传媒支出</t>
  </si>
  <si>
    <t>6、社会保障和就业支出</t>
  </si>
  <si>
    <t>7、医疗卫生和计划生育支出</t>
  </si>
  <si>
    <t>8、节能环保支出</t>
  </si>
  <si>
    <t>9、城乡社区事务支出</t>
  </si>
  <si>
    <t>10、农林水支出</t>
  </si>
  <si>
    <t>11、交通运输支出</t>
  </si>
  <si>
    <t>12、资源勘探电力信息等支出</t>
  </si>
  <si>
    <t>13、商业服务业等支出</t>
  </si>
  <si>
    <t>14、国土海洋气象等支出</t>
  </si>
  <si>
    <t>15、住房保障支出</t>
  </si>
  <si>
    <t>16、粮油物资储备支出</t>
  </si>
  <si>
    <t>17、其他支出</t>
  </si>
  <si>
    <t>18、债务付息支出</t>
  </si>
  <si>
    <t>19、债务发行费用支出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</si>
</sst>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sqref="A1:F1"/>
    </sheetView>
  </sheetViews>
  <sheetFormatPr defaultColWidth="9" defaultRowHeight="13.5"/>
  <cols>
    <col min="1" max="1" width="30.75" customWidth="1"/>
    <col min="2" max="2" width="18.375" customWidth="1"/>
    <col min="3" max="3" width="21.5" customWidth="1"/>
    <col min="4" max="6" width="18.375" customWidth="1"/>
  </cols>
  <sheetData>
    <row r="1" spans="1:6" ht="14.25">
      <c r="A1" s="8" t="s">
        <v>0</v>
      </c>
      <c r="B1" s="8"/>
      <c r="C1" s="8"/>
      <c r="D1" s="8"/>
      <c r="E1" s="8"/>
      <c r="F1" s="8"/>
    </row>
    <row r="2" spans="1:6" ht="25.5">
      <c r="A2" s="9" t="s">
        <v>1</v>
      </c>
      <c r="B2" s="9"/>
      <c r="C2" s="9"/>
      <c r="D2" s="9"/>
      <c r="E2" s="9"/>
      <c r="F2" s="9"/>
    </row>
    <row r="3" spans="1:6">
      <c r="A3" s="1"/>
      <c r="B3" s="1"/>
      <c r="C3" s="1"/>
      <c r="D3" s="1"/>
      <c r="E3" s="1"/>
      <c r="F3" s="2" t="s">
        <v>2</v>
      </c>
    </row>
    <row r="4" spans="1:6" ht="14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/>
    </row>
    <row r="5" spans="1:6" ht="14.25">
      <c r="A5" s="10"/>
      <c r="B5" s="10"/>
      <c r="C5" s="10"/>
      <c r="D5" s="10"/>
      <c r="E5" s="3" t="s">
        <v>8</v>
      </c>
      <c r="F5" s="3" t="s">
        <v>9</v>
      </c>
    </row>
    <row r="6" spans="1:6" ht="17.100000000000001" customHeight="1">
      <c r="A6" s="4" t="s">
        <v>10</v>
      </c>
      <c r="B6" s="5">
        <f>B7+B22</f>
        <v>247229</v>
      </c>
      <c r="C6" s="5">
        <f>C7+C22</f>
        <v>214982</v>
      </c>
      <c r="D6" s="5">
        <f>D7+D22</f>
        <v>218830</v>
      </c>
      <c r="E6" s="5">
        <f>D6-C6</f>
        <v>3848</v>
      </c>
      <c r="F6" s="6">
        <f>E6/C6*100</f>
        <v>1.7899172954014799</v>
      </c>
    </row>
    <row r="7" spans="1:6" ht="17.100000000000001" customHeight="1">
      <c r="A7" s="4" t="s">
        <v>11</v>
      </c>
      <c r="B7" s="5">
        <f>SUM(B8:B21)</f>
        <v>180866</v>
      </c>
      <c r="C7" s="5">
        <f>SUM(C8:C21)</f>
        <v>150722</v>
      </c>
      <c r="D7" s="5">
        <f>SUM(D8:D21)</f>
        <v>132481</v>
      </c>
      <c r="E7" s="5">
        <f t="shared" ref="E7:E27" si="0">D7-C7</f>
        <v>-18241</v>
      </c>
      <c r="F7" s="6">
        <f t="shared" ref="F7:F27" si="1">E7/C7*100</f>
        <v>-12.102413715316899</v>
      </c>
    </row>
    <row r="8" spans="1:6" ht="17.100000000000001" customHeight="1">
      <c r="A8" s="4" t="s">
        <v>12</v>
      </c>
      <c r="B8" s="5">
        <v>23491</v>
      </c>
      <c r="C8" s="5">
        <v>19576</v>
      </c>
      <c r="D8" s="5">
        <v>26661</v>
      </c>
      <c r="E8" s="5">
        <f t="shared" si="0"/>
        <v>7085</v>
      </c>
      <c r="F8" s="6">
        <f t="shared" si="1"/>
        <v>36.192276256640803</v>
      </c>
    </row>
    <row r="9" spans="1:6" ht="17.100000000000001" customHeight="1">
      <c r="A9" s="4" t="s">
        <v>13</v>
      </c>
      <c r="B9" s="5">
        <v>25674</v>
      </c>
      <c r="C9" s="5">
        <v>21395</v>
      </c>
      <c r="D9" s="5">
        <v>10207</v>
      </c>
      <c r="E9" s="5">
        <f t="shared" si="0"/>
        <v>-11188</v>
      </c>
      <c r="F9" s="6">
        <f t="shared" si="1"/>
        <v>-52.292591727039003</v>
      </c>
    </row>
    <row r="10" spans="1:6" ht="17.100000000000001" customHeight="1">
      <c r="A10" s="4" t="s">
        <v>14</v>
      </c>
      <c r="B10" s="5">
        <v>15828</v>
      </c>
      <c r="C10" s="5">
        <v>13190</v>
      </c>
      <c r="D10" s="5">
        <v>15014</v>
      </c>
      <c r="E10" s="5">
        <f t="shared" si="0"/>
        <v>1824</v>
      </c>
      <c r="F10" s="6">
        <f t="shared" si="1"/>
        <v>13.8286580742987</v>
      </c>
    </row>
    <row r="11" spans="1:6" ht="17.100000000000001" customHeight="1">
      <c r="A11" s="4" t="s">
        <v>15</v>
      </c>
      <c r="B11" s="5">
        <v>4655</v>
      </c>
      <c r="C11" s="5">
        <v>3879</v>
      </c>
      <c r="D11" s="5">
        <v>3620</v>
      </c>
      <c r="E11" s="5">
        <f t="shared" si="0"/>
        <v>-259</v>
      </c>
      <c r="F11" s="6">
        <f t="shared" si="1"/>
        <v>-6.6769786027326603</v>
      </c>
    </row>
    <row r="12" spans="1:6" ht="17.100000000000001" customHeight="1">
      <c r="A12" s="4" t="s">
        <v>16</v>
      </c>
      <c r="B12" s="5">
        <v>856</v>
      </c>
      <c r="C12" s="5">
        <v>712</v>
      </c>
      <c r="D12" s="5">
        <v>592</v>
      </c>
      <c r="E12" s="5">
        <f t="shared" si="0"/>
        <v>-120</v>
      </c>
      <c r="F12" s="6">
        <f t="shared" si="1"/>
        <v>-16.8539325842697</v>
      </c>
    </row>
    <row r="13" spans="1:6" ht="17.100000000000001" customHeight="1">
      <c r="A13" s="4" t="s">
        <v>17</v>
      </c>
      <c r="B13" s="5">
        <v>8622</v>
      </c>
      <c r="C13" s="5">
        <v>7185</v>
      </c>
      <c r="D13" s="5">
        <v>7868</v>
      </c>
      <c r="E13" s="5">
        <f t="shared" si="0"/>
        <v>683</v>
      </c>
      <c r="F13" s="6">
        <f t="shared" si="1"/>
        <v>9.5059151009046605</v>
      </c>
    </row>
    <row r="14" spans="1:6" ht="17.100000000000001" customHeight="1">
      <c r="A14" s="4" t="s">
        <v>18</v>
      </c>
      <c r="B14" s="5">
        <v>5461</v>
      </c>
      <c r="C14" s="5">
        <v>4551</v>
      </c>
      <c r="D14" s="5">
        <v>5767</v>
      </c>
      <c r="E14" s="5">
        <f t="shared" si="0"/>
        <v>1216</v>
      </c>
      <c r="F14" s="6">
        <f t="shared" si="1"/>
        <v>26.719402329158399</v>
      </c>
    </row>
    <row r="15" spans="1:6" ht="17.100000000000001" customHeight="1">
      <c r="A15" s="4" t="s">
        <v>19</v>
      </c>
      <c r="B15" s="5">
        <v>1669</v>
      </c>
      <c r="C15" s="5">
        <v>1391</v>
      </c>
      <c r="D15" s="5">
        <v>2074</v>
      </c>
      <c r="E15" s="5">
        <f t="shared" si="0"/>
        <v>683</v>
      </c>
      <c r="F15" s="6">
        <f t="shared" si="1"/>
        <v>49.101365923795797</v>
      </c>
    </row>
    <row r="16" spans="1:6" ht="17.100000000000001" customHeight="1">
      <c r="A16" s="4" t="s">
        <v>20</v>
      </c>
      <c r="B16" s="5">
        <v>12374</v>
      </c>
      <c r="C16" s="5">
        <v>10312</v>
      </c>
      <c r="D16" s="5">
        <v>11323</v>
      </c>
      <c r="E16" s="5">
        <f t="shared" si="0"/>
        <v>1011</v>
      </c>
      <c r="F16" s="6">
        <f t="shared" si="1"/>
        <v>9.8041117145073695</v>
      </c>
    </row>
    <row r="17" spans="1:6" ht="17.100000000000001" customHeight="1">
      <c r="A17" s="4" t="s">
        <v>21</v>
      </c>
      <c r="B17" s="5">
        <v>18256</v>
      </c>
      <c r="C17" s="5">
        <v>15213</v>
      </c>
      <c r="D17" s="5">
        <v>14739</v>
      </c>
      <c r="E17" s="5">
        <f t="shared" si="0"/>
        <v>-474</v>
      </c>
      <c r="F17" s="6">
        <f t="shared" si="1"/>
        <v>-3.11575626109249</v>
      </c>
    </row>
    <row r="18" spans="1:6" ht="17.100000000000001" customHeight="1">
      <c r="A18" s="4" t="s">
        <v>22</v>
      </c>
      <c r="B18" s="5">
        <v>1456</v>
      </c>
      <c r="C18" s="5">
        <v>1213</v>
      </c>
      <c r="D18" s="5">
        <v>1135</v>
      </c>
      <c r="E18" s="5">
        <f t="shared" si="0"/>
        <v>-78</v>
      </c>
      <c r="F18" s="6">
        <f t="shared" si="1"/>
        <v>-6.4303380049464103</v>
      </c>
    </row>
    <row r="19" spans="1:6" ht="17.100000000000001" customHeight="1">
      <c r="A19" s="4" t="s">
        <v>23</v>
      </c>
      <c r="B19" s="5">
        <v>43742</v>
      </c>
      <c r="C19" s="5">
        <v>36453</v>
      </c>
      <c r="D19" s="5">
        <v>18049</v>
      </c>
      <c r="E19" s="5">
        <f t="shared" si="0"/>
        <v>-18404</v>
      </c>
      <c r="F19" s="6">
        <f t="shared" si="1"/>
        <v>-50.486928373522098</v>
      </c>
    </row>
    <row r="20" spans="1:6" ht="17.100000000000001" customHeight="1">
      <c r="A20" s="4" t="s">
        <v>24</v>
      </c>
      <c r="B20" s="5">
        <v>1030</v>
      </c>
      <c r="C20" s="5">
        <v>859</v>
      </c>
      <c r="D20" s="5">
        <v>859</v>
      </c>
      <c r="E20" s="5">
        <f t="shared" si="0"/>
        <v>0</v>
      </c>
      <c r="F20" s="6">
        <f t="shared" si="1"/>
        <v>0</v>
      </c>
    </row>
    <row r="21" spans="1:6" ht="17.100000000000001" customHeight="1">
      <c r="A21" s="4" t="s">
        <v>25</v>
      </c>
      <c r="B21" s="5">
        <v>17752</v>
      </c>
      <c r="C21" s="5">
        <v>14793</v>
      </c>
      <c r="D21" s="5">
        <v>14573</v>
      </c>
      <c r="E21" s="5">
        <f t="shared" si="0"/>
        <v>-220</v>
      </c>
      <c r="F21" s="6">
        <f t="shared" si="1"/>
        <v>-1.4871898871087701</v>
      </c>
    </row>
    <row r="22" spans="1:6" ht="17.100000000000001" customHeight="1">
      <c r="A22" s="4" t="s">
        <v>26</v>
      </c>
      <c r="B22" s="5">
        <f>SUM(B23:B27)</f>
        <v>66363</v>
      </c>
      <c r="C22" s="5">
        <f>SUM(C23:C27)</f>
        <v>64260</v>
      </c>
      <c r="D22" s="5">
        <f>SUM(D23:D27)</f>
        <v>86349</v>
      </c>
      <c r="E22" s="5">
        <f t="shared" si="0"/>
        <v>22089</v>
      </c>
      <c r="F22" s="6">
        <f t="shared" si="1"/>
        <v>34.37441643324</v>
      </c>
    </row>
    <row r="23" spans="1:6" ht="17.100000000000001" customHeight="1">
      <c r="A23" s="4" t="s">
        <v>27</v>
      </c>
      <c r="B23" s="5">
        <v>7133</v>
      </c>
      <c r="C23" s="5">
        <v>7133</v>
      </c>
      <c r="D23" s="5">
        <v>7566</v>
      </c>
      <c r="E23" s="5">
        <f t="shared" si="0"/>
        <v>433</v>
      </c>
      <c r="F23" s="6">
        <f t="shared" si="1"/>
        <v>6.0703771204261896</v>
      </c>
    </row>
    <row r="24" spans="1:6" ht="17.100000000000001" customHeight="1">
      <c r="A24" s="4" t="s">
        <v>28</v>
      </c>
      <c r="B24" s="5">
        <v>8285</v>
      </c>
      <c r="C24" s="5">
        <v>8287</v>
      </c>
      <c r="D24" s="5">
        <v>22248</v>
      </c>
      <c r="E24" s="5">
        <f t="shared" si="0"/>
        <v>13961</v>
      </c>
      <c r="F24" s="6">
        <f t="shared" si="1"/>
        <v>168.46868589356799</v>
      </c>
    </row>
    <row r="25" spans="1:6" ht="17.100000000000001" customHeight="1">
      <c r="A25" s="4" t="s">
        <v>29</v>
      </c>
      <c r="B25" s="5">
        <v>1883</v>
      </c>
      <c r="C25" s="5">
        <v>1882</v>
      </c>
      <c r="D25" s="5">
        <v>1694</v>
      </c>
      <c r="E25" s="5">
        <f t="shared" si="0"/>
        <v>-188</v>
      </c>
      <c r="F25" s="6">
        <f t="shared" si="1"/>
        <v>-9.9893730074388998</v>
      </c>
    </row>
    <row r="26" spans="1:6" ht="17.100000000000001" customHeight="1">
      <c r="A26" s="4" t="s">
        <v>30</v>
      </c>
      <c r="B26" s="7">
        <v>37284</v>
      </c>
      <c r="C26" s="7">
        <v>37283</v>
      </c>
      <c r="D26" s="7">
        <v>31598</v>
      </c>
      <c r="E26" s="5">
        <f t="shared" si="0"/>
        <v>-5685</v>
      </c>
      <c r="F26" s="6">
        <f t="shared" si="1"/>
        <v>-15.248236461658101</v>
      </c>
    </row>
    <row r="27" spans="1:6" ht="17.100000000000001" customHeight="1">
      <c r="A27" s="4" t="s">
        <v>31</v>
      </c>
      <c r="B27" s="7">
        <v>11778</v>
      </c>
      <c r="C27" s="7">
        <v>9675</v>
      </c>
      <c r="D27" s="7">
        <v>23243</v>
      </c>
      <c r="E27" s="5">
        <f t="shared" si="0"/>
        <v>13568</v>
      </c>
      <c r="F27" s="6">
        <f t="shared" si="1"/>
        <v>140.23772609819099</v>
      </c>
    </row>
  </sheetData>
  <mergeCells count="7">
    <mergeCell ref="A1:F1"/>
    <mergeCell ref="A2:F2"/>
    <mergeCell ref="E4:F4"/>
    <mergeCell ref="A4:A5"/>
    <mergeCell ref="B4:B5"/>
    <mergeCell ref="C4:C5"/>
    <mergeCell ref="D4:D5"/>
  </mergeCells>
  <phoneticPr fontId="5" type="noConversion"/>
  <printOptions horizontalCentered="1" verticalCentered="1"/>
  <pageMargins left="0.70069444444444495" right="0.70069444444444495" top="0.75138888888888899" bottom="0.75138888888888899" header="0.297916666666667" footer="0.29791666666666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5" sqref="C15"/>
    </sheetView>
  </sheetViews>
  <sheetFormatPr defaultColWidth="9" defaultRowHeight="13.5"/>
  <cols>
    <col min="1" max="1" width="28.875" customWidth="1"/>
    <col min="2" max="3" width="18.375" customWidth="1"/>
    <col min="4" max="4" width="17.5" customWidth="1"/>
    <col min="5" max="6" width="18.375" customWidth="1"/>
  </cols>
  <sheetData>
    <row r="1" spans="1:6" ht="14.25">
      <c r="A1" s="8" t="s">
        <v>32</v>
      </c>
      <c r="B1" s="8"/>
      <c r="C1" s="8"/>
      <c r="D1" s="8"/>
      <c r="E1" s="8"/>
      <c r="F1" s="8"/>
    </row>
    <row r="2" spans="1:6" ht="25.5">
      <c r="A2" s="9" t="s">
        <v>33</v>
      </c>
      <c r="B2" s="9"/>
      <c r="C2" s="9"/>
      <c r="D2" s="9"/>
      <c r="E2" s="9"/>
      <c r="F2" s="9"/>
    </row>
    <row r="3" spans="1:6">
      <c r="A3" s="1"/>
      <c r="B3" s="1"/>
      <c r="C3" s="1"/>
      <c r="D3" s="1"/>
      <c r="E3" s="1"/>
      <c r="F3" s="2" t="s">
        <v>2</v>
      </c>
    </row>
    <row r="4" spans="1:6" ht="14.25">
      <c r="A4" s="10" t="s">
        <v>3</v>
      </c>
      <c r="B4" s="10" t="s">
        <v>4</v>
      </c>
      <c r="C4" s="10" t="s">
        <v>34</v>
      </c>
      <c r="D4" s="10" t="s">
        <v>35</v>
      </c>
      <c r="E4" s="10" t="s">
        <v>36</v>
      </c>
      <c r="F4" s="10"/>
    </row>
    <row r="5" spans="1:6" ht="14.25">
      <c r="A5" s="10"/>
      <c r="B5" s="10"/>
      <c r="C5" s="10"/>
      <c r="D5" s="10"/>
      <c r="E5" s="3" t="s">
        <v>8</v>
      </c>
      <c r="F5" s="3" t="s">
        <v>9</v>
      </c>
    </row>
    <row r="6" spans="1:6" ht="17.100000000000001" customHeight="1">
      <c r="A6" s="4" t="s">
        <v>37</v>
      </c>
      <c r="B6" s="5">
        <f>SUM(B7:B25)</f>
        <v>483355</v>
      </c>
      <c r="C6" s="5">
        <f>SUM(C7:C25)</f>
        <v>469943</v>
      </c>
      <c r="D6" s="5">
        <f>SUM(D7:D25)</f>
        <v>511097</v>
      </c>
      <c r="E6" s="5">
        <f>D6-C6</f>
        <v>41154</v>
      </c>
      <c r="F6" s="6">
        <f>E6/C6*100</f>
        <v>8.7572322600826098</v>
      </c>
    </row>
    <row r="7" spans="1:6" ht="17.100000000000001" customHeight="1">
      <c r="A7" s="4" t="s">
        <v>38</v>
      </c>
      <c r="B7" s="5">
        <v>38472</v>
      </c>
      <c r="C7" s="5">
        <v>33806</v>
      </c>
      <c r="D7" s="5">
        <v>79428</v>
      </c>
      <c r="E7" s="5">
        <f t="shared" ref="E7:E25" si="0">D7-C7</f>
        <v>45622</v>
      </c>
      <c r="F7" s="6">
        <f t="shared" ref="F7:F25" si="1">E7/C7*100</f>
        <v>134.952375317991</v>
      </c>
    </row>
    <row r="8" spans="1:6" ht="17.100000000000001" customHeight="1">
      <c r="A8" s="4" t="s">
        <v>39</v>
      </c>
      <c r="B8" s="5">
        <v>17434</v>
      </c>
      <c r="C8" s="5">
        <v>18628</v>
      </c>
      <c r="D8" s="5">
        <v>16512</v>
      </c>
      <c r="E8" s="5">
        <f t="shared" si="0"/>
        <v>-2116</v>
      </c>
      <c r="F8" s="6">
        <f t="shared" si="1"/>
        <v>-11.359244148593501</v>
      </c>
    </row>
    <row r="9" spans="1:6" ht="17.100000000000001" customHeight="1">
      <c r="A9" s="4" t="s">
        <v>40</v>
      </c>
      <c r="B9" s="5">
        <v>83849</v>
      </c>
      <c r="C9" s="5">
        <v>95183</v>
      </c>
      <c r="D9" s="5">
        <v>100688</v>
      </c>
      <c r="E9" s="5">
        <f t="shared" si="0"/>
        <v>5505</v>
      </c>
      <c r="F9" s="6">
        <f t="shared" si="1"/>
        <v>5.7835958101761902</v>
      </c>
    </row>
    <row r="10" spans="1:6" ht="17.100000000000001" customHeight="1">
      <c r="A10" s="4" t="s">
        <v>41</v>
      </c>
      <c r="B10" s="5">
        <v>571</v>
      </c>
      <c r="C10" s="5">
        <v>1477</v>
      </c>
      <c r="D10" s="5">
        <v>1839</v>
      </c>
      <c r="E10" s="5">
        <f t="shared" si="0"/>
        <v>362</v>
      </c>
      <c r="F10" s="6">
        <f t="shared" si="1"/>
        <v>24.5091401489506</v>
      </c>
    </row>
    <row r="11" spans="1:6" ht="17.100000000000001" customHeight="1">
      <c r="A11" s="4" t="s">
        <v>42</v>
      </c>
      <c r="B11" s="5">
        <v>7151</v>
      </c>
      <c r="C11" s="5">
        <v>4423</v>
      </c>
      <c r="D11" s="5">
        <v>8085</v>
      </c>
      <c r="E11" s="5">
        <f t="shared" si="0"/>
        <v>3662</v>
      </c>
      <c r="F11" s="6">
        <f t="shared" si="1"/>
        <v>82.794483382319697</v>
      </c>
    </row>
    <row r="12" spans="1:6" ht="17.100000000000001" customHeight="1">
      <c r="A12" s="4" t="s">
        <v>43</v>
      </c>
      <c r="B12" s="5">
        <v>76219</v>
      </c>
      <c r="C12" s="5">
        <v>61634</v>
      </c>
      <c r="D12" s="5">
        <v>73262</v>
      </c>
      <c r="E12" s="5">
        <f t="shared" si="0"/>
        <v>11628</v>
      </c>
      <c r="F12" s="6">
        <f t="shared" si="1"/>
        <v>18.866210208651101</v>
      </c>
    </row>
    <row r="13" spans="1:6" ht="17.100000000000001" customHeight="1">
      <c r="A13" s="4" t="s">
        <v>44</v>
      </c>
      <c r="B13" s="5">
        <v>68119</v>
      </c>
      <c r="C13" s="5">
        <v>52418</v>
      </c>
      <c r="D13" s="5">
        <v>62430</v>
      </c>
      <c r="E13" s="5">
        <f t="shared" si="0"/>
        <v>10012</v>
      </c>
      <c r="F13" s="6">
        <f t="shared" si="1"/>
        <v>19.1003090541417</v>
      </c>
    </row>
    <row r="14" spans="1:6" ht="17.100000000000001" customHeight="1">
      <c r="A14" s="4" t="s">
        <v>45</v>
      </c>
      <c r="B14" s="5">
        <v>10390</v>
      </c>
      <c r="C14" s="5">
        <v>4646</v>
      </c>
      <c r="D14" s="5">
        <v>12572</v>
      </c>
      <c r="E14" s="5">
        <f t="shared" si="0"/>
        <v>7926</v>
      </c>
      <c r="F14" s="6">
        <f t="shared" si="1"/>
        <v>170.59836418424501</v>
      </c>
    </row>
    <row r="15" spans="1:6" ht="17.100000000000001" customHeight="1">
      <c r="A15" s="4" t="s">
        <v>46</v>
      </c>
      <c r="B15" s="5">
        <v>24072</v>
      </c>
      <c r="C15" s="5">
        <v>36262</v>
      </c>
      <c r="D15" s="5">
        <v>33732</v>
      </c>
      <c r="E15" s="5">
        <f t="shared" si="0"/>
        <v>-2530</v>
      </c>
      <c r="F15" s="6">
        <f t="shared" si="1"/>
        <v>-6.9770007170040298</v>
      </c>
    </row>
    <row r="16" spans="1:6" ht="17.100000000000001" customHeight="1">
      <c r="A16" s="4" t="s">
        <v>47</v>
      </c>
      <c r="B16" s="5">
        <v>69429</v>
      </c>
      <c r="C16" s="5">
        <v>93430</v>
      </c>
      <c r="D16" s="5">
        <v>76648</v>
      </c>
      <c r="E16" s="5">
        <f t="shared" si="0"/>
        <v>-16782</v>
      </c>
      <c r="F16" s="6">
        <f t="shared" si="1"/>
        <v>-17.962110671090699</v>
      </c>
    </row>
    <row r="17" spans="1:6" ht="17.100000000000001" customHeight="1">
      <c r="A17" s="4" t="s">
        <v>48</v>
      </c>
      <c r="B17" s="5">
        <v>2902</v>
      </c>
      <c r="C17" s="5">
        <v>11331</v>
      </c>
      <c r="D17" s="5">
        <v>3629</v>
      </c>
      <c r="E17" s="5">
        <f t="shared" si="0"/>
        <v>-7702</v>
      </c>
      <c r="F17" s="6">
        <f t="shared" si="1"/>
        <v>-67.972817933103897</v>
      </c>
    </row>
    <row r="18" spans="1:6" ht="17.100000000000001" customHeight="1">
      <c r="A18" s="4" t="s">
        <v>49</v>
      </c>
      <c r="B18" s="5">
        <v>3385</v>
      </c>
      <c r="C18" s="5">
        <v>5163</v>
      </c>
      <c r="D18" s="5">
        <v>4755</v>
      </c>
      <c r="E18" s="5">
        <f t="shared" si="0"/>
        <v>-408</v>
      </c>
      <c r="F18" s="6">
        <f t="shared" si="1"/>
        <v>-7.9023823358512502</v>
      </c>
    </row>
    <row r="19" spans="1:6" ht="17.100000000000001" customHeight="1">
      <c r="A19" s="4" t="s">
        <v>50</v>
      </c>
      <c r="B19" s="5">
        <v>1525</v>
      </c>
      <c r="C19" s="5">
        <v>1019</v>
      </c>
      <c r="D19" s="5">
        <v>1840</v>
      </c>
      <c r="E19" s="5">
        <f t="shared" si="0"/>
        <v>821</v>
      </c>
      <c r="F19" s="6">
        <f t="shared" si="1"/>
        <v>80.5691854759568</v>
      </c>
    </row>
    <row r="20" spans="1:6" ht="17.100000000000001" customHeight="1">
      <c r="A20" s="4" t="s">
        <v>51</v>
      </c>
      <c r="B20" s="5">
        <v>2989</v>
      </c>
      <c r="C20" s="5">
        <v>1960</v>
      </c>
      <c r="D20" s="5">
        <v>3794</v>
      </c>
      <c r="E20" s="5">
        <f t="shared" si="0"/>
        <v>1834</v>
      </c>
      <c r="F20" s="6">
        <f t="shared" si="1"/>
        <v>93.571428571428598</v>
      </c>
    </row>
    <row r="21" spans="1:6" ht="17.100000000000001" customHeight="1">
      <c r="A21" s="4" t="s">
        <v>52</v>
      </c>
      <c r="B21" s="5">
        <v>487</v>
      </c>
      <c r="C21" s="5">
        <v>42789</v>
      </c>
      <c r="D21" s="5">
        <v>1760</v>
      </c>
      <c r="E21" s="5">
        <f t="shared" si="0"/>
        <v>-41029</v>
      </c>
      <c r="F21" s="6">
        <f t="shared" si="1"/>
        <v>-95.8867933347356</v>
      </c>
    </row>
    <row r="22" spans="1:6" ht="17.100000000000001" customHeight="1">
      <c r="A22" s="4" t="s">
        <v>53</v>
      </c>
      <c r="B22" s="5">
        <v>1163</v>
      </c>
      <c r="C22" s="5">
        <v>3963</v>
      </c>
      <c r="D22" s="5">
        <v>1320</v>
      </c>
      <c r="E22" s="5">
        <f t="shared" si="0"/>
        <v>-2643</v>
      </c>
      <c r="F22" s="6">
        <f t="shared" si="1"/>
        <v>-66.691900075700204</v>
      </c>
    </row>
    <row r="23" spans="1:6" ht="17.100000000000001" customHeight="1">
      <c r="A23" s="4" t="s">
        <v>54</v>
      </c>
      <c r="B23" s="5">
        <v>75198</v>
      </c>
      <c r="C23" s="5">
        <v>1755</v>
      </c>
      <c r="D23" s="5">
        <v>27674</v>
      </c>
      <c r="E23" s="5">
        <f t="shared" si="0"/>
        <v>25919</v>
      </c>
      <c r="F23" s="6">
        <f t="shared" si="1"/>
        <v>1476.8660968661</v>
      </c>
    </row>
    <row r="24" spans="1:6" ht="17.100000000000001" customHeight="1">
      <c r="A24" s="4" t="s">
        <v>55</v>
      </c>
      <c r="B24" s="7"/>
      <c r="C24" s="7">
        <v>27</v>
      </c>
      <c r="D24" s="7">
        <v>1095</v>
      </c>
      <c r="E24" s="5">
        <f t="shared" si="0"/>
        <v>1068</v>
      </c>
      <c r="F24" s="6">
        <f t="shared" si="1"/>
        <v>3955.5555555555602</v>
      </c>
    </row>
    <row r="25" spans="1:6" ht="17.100000000000001" customHeight="1">
      <c r="A25" s="4" t="s">
        <v>56</v>
      </c>
      <c r="B25" s="7"/>
      <c r="C25" s="7">
        <v>29</v>
      </c>
      <c r="D25" s="7">
        <v>34</v>
      </c>
      <c r="E25" s="5">
        <f t="shared" si="0"/>
        <v>5</v>
      </c>
      <c r="F25" s="6">
        <f t="shared" si="1"/>
        <v>17.241379310344801</v>
      </c>
    </row>
  </sheetData>
  <mergeCells count="7">
    <mergeCell ref="A1:F1"/>
    <mergeCell ref="A2:F2"/>
    <mergeCell ref="E4:F4"/>
    <mergeCell ref="A4:A5"/>
    <mergeCell ref="B4:B5"/>
    <mergeCell ref="C4:C5"/>
    <mergeCell ref="D4:D5"/>
  </mergeCells>
  <phoneticPr fontId="5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</vt:lpstr>
      <vt:lpstr>支出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2017-06-05T02:38:00Z</cp:lastPrinted>
  <dcterms:created xsi:type="dcterms:W3CDTF">2017-03-21T07:13:00Z</dcterms:created>
  <dcterms:modified xsi:type="dcterms:W3CDTF">2017-06-05T02:38:06Z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