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955" firstSheet="5" activeTab="7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“三公”经费预算表!$A$2:$M$17</definedName>
    <definedName name="_xlnm.Print_Area" localSheetId="13">部门预算基本支出预算表!$A$1:$I$43</definedName>
    <definedName name="_xlnm.Print_Area" localSheetId="14">部门预算项目支出预算表!$A$1:$T$11</definedName>
    <definedName name="_xlnm.Print_Area" localSheetId="0">封面!$A$1:$D$6</definedName>
    <definedName name="_xlnm.Print_Area" localSheetId="2">收支总体情况表!$A$1:$D$21</definedName>
    <definedName name="_xlnm.Print_Area" localSheetId="6">'一般公共预算支出情况表（按功能科目05-1）'!$A$1:$D$32</definedName>
    <definedName name="_xlnm.Print_Area" localSheetId="7">'一般公共预算支出情况表（按功能科目05-2）'!$A$1:$K$40</definedName>
    <definedName name="_xlnm.Print_Area" localSheetId="8">'一般公共预算支出情况表（按经济科目06-1）'!$A$1:$K$51</definedName>
    <definedName name="_xlnm.Print_Area" localSheetId="9">'一般公共预算支出情况表（按经济科目06-2）'!$B$1:$N$117</definedName>
    <definedName name="_xlnm.Print_Area" localSheetId="12">'政府性基金预算支出情况（按经济科目08-2）'!$A$1:$AS$44</definedName>
    <definedName name="_xlnm.Print_Area" localSheetId="11">'政府性基金预算支出情况表（按功能科目08-1）'!$A$1:$U$12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'一般公共预算支出情况表（按功能科目05-2）'!$1:$7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<sst xmlns="http://schemas.openxmlformats.org/spreadsheetml/2006/main" count="448">
  <si>
    <t>2018年部门预算信息公开表</t>
  </si>
  <si>
    <t/>
  </si>
  <si>
    <t xml:space="preserve"> 梅州市梅县区卫生和计划生育局（汇总）</t>
  </si>
  <si>
    <t>报送日期：  2018 年 3  月  7 日</t>
  </si>
  <si>
    <t xml:space="preserve">    单位负责人签章叶世振   财务负责人签章：陈雄庆 制表人签章：林丽芬</t>
  </si>
  <si>
    <t>目  录</t>
  </si>
  <si>
    <t>第一部分  2018年部门预算基本情况说明</t>
  </si>
  <si>
    <t>一、</t>
  </si>
  <si>
    <t>部门基本情况</t>
  </si>
  <si>
    <t>二、</t>
  </si>
  <si>
    <t>收入预算说明</t>
  </si>
  <si>
    <t>三、</t>
  </si>
  <si>
    <t>支出预算说明</t>
  </si>
  <si>
    <t>四、</t>
  </si>
  <si>
    <t>“三公”经费说明</t>
  </si>
  <si>
    <t>五、</t>
  </si>
  <si>
    <t>其他需要说明的情况</t>
  </si>
  <si>
    <t>第二部分  2018年部门预算表</t>
  </si>
  <si>
    <t>收支总体情况表</t>
  </si>
  <si>
    <t>收入总体情况表</t>
  </si>
  <si>
    <t>支出总体情况表</t>
  </si>
  <si>
    <t>财政拨款收支总体情况表</t>
  </si>
  <si>
    <t>2018年一般公共预算支出情况表-1（按功能科目）</t>
  </si>
  <si>
    <t>六、</t>
  </si>
  <si>
    <t>2018年一般公共预算支出情况表-2（按功能科目）</t>
  </si>
  <si>
    <t>七、</t>
  </si>
  <si>
    <t>2018年一般公共预算支出情况表-1（按经济科目）</t>
  </si>
  <si>
    <t>八、</t>
  </si>
  <si>
    <t>2018年一般公共预算支出情况表-2（按经济科目）</t>
  </si>
  <si>
    <t>九、</t>
  </si>
  <si>
    <t>2018年“三公”经费预算表</t>
  </si>
  <si>
    <t>十、</t>
  </si>
  <si>
    <t>2018年政府性基金预算支出情况表（按功能科目）</t>
  </si>
  <si>
    <t>十一、</t>
  </si>
  <si>
    <t>2018年政府性基金预算支出情况表（按经济科目）</t>
  </si>
  <si>
    <t>十二、</t>
  </si>
  <si>
    <t>2018年部门预算基本支出预算表</t>
  </si>
  <si>
    <t>十三、</t>
  </si>
  <si>
    <t>2018年部门预算项目支出预算表</t>
  </si>
  <si>
    <t>预算01表</t>
  </si>
  <si>
    <t>单位名称：梅州市梅县区卫生和计划生育局</t>
  </si>
  <si>
    <t>单位：元</t>
  </si>
  <si>
    <t>收                             入</t>
  </si>
  <si>
    <t>支                        出</t>
  </si>
  <si>
    <t>收入项目</t>
  </si>
  <si>
    <t>2018年预算</t>
  </si>
  <si>
    <t>支出项目</t>
  </si>
  <si>
    <t>一、预算拨款</t>
  </si>
  <si>
    <t>一、基本支出</t>
  </si>
  <si>
    <t xml:space="preserve">    一般预算</t>
  </si>
  <si>
    <t>　　　工资福利支出</t>
  </si>
  <si>
    <t xml:space="preserve">      预算安排拨款</t>
  </si>
  <si>
    <t>　　　对个人和家庭的补助</t>
  </si>
  <si>
    <t xml:space="preserve">      非税支出拨款</t>
  </si>
  <si>
    <t xml:space="preserve">     公用经费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</si>
  <si>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基金预算拨款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</si>
  <si>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公务交通补贴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</si>
  <si>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国有资本经营</t>
    </r>
  </si>
  <si>
    <t>二、项目支出</t>
  </si>
  <si>
    <t>二、财政专户拨款</t>
  </si>
  <si>
    <t>　　　运转性支出</t>
  </si>
  <si>
    <t>三、其他资金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</si>
  <si>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事业发展性支出</t>
    </r>
  </si>
  <si>
    <t>四、上级补助收入</t>
  </si>
  <si>
    <t>三、事业单位经营支出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</si>
  <si>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一般公共预算补助收入</t>
    </r>
  </si>
  <si>
    <t>四、对附属单位补助支出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</si>
  <si>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政府性基金补助收入</t>
    </r>
  </si>
  <si>
    <t>五、上缴上级支出</t>
  </si>
  <si>
    <t>五、上年结余结转</t>
  </si>
  <si>
    <t>六、结转下年</t>
  </si>
  <si>
    <t>六、附属单位上缴收入</t>
  </si>
  <si>
    <t>七、用事业基金弥补收支差额</t>
  </si>
  <si>
    <t>收入合计</t>
  </si>
  <si>
    <t>支出合计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</si>
  <si>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2</t>
    </r>
    <r>
      <rPr>
        <sz val="10"/>
        <rFont val="宋体"/>
        <charset val="134"/>
      </rPr>
      <t>表</t>
    </r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</si>
  <si>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</si>
  <si>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　　　日常运转类项目</t>
  </si>
  <si>
    <t xml:space="preserve">      政府购买服务类项目</t>
  </si>
  <si>
    <t xml:space="preserve">      其他类项目</t>
  </si>
  <si>
    <t xml:space="preserve">      科技研发类项目</t>
  </si>
  <si>
    <t xml:space="preserve">      基本建设类项目</t>
  </si>
  <si>
    <t xml:space="preserve">      补助企事业类项目</t>
  </si>
  <si>
    <t xml:space="preserve">      信息化运维类项目</t>
  </si>
  <si>
    <t xml:space="preserve">      专项业务类项目</t>
  </si>
  <si>
    <t xml:space="preserve">      信息系统建设类项目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</si>
  <si>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</si>
  <si>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一、一般公共预算</t>
  </si>
  <si>
    <t>二、政府性基金预算</t>
  </si>
  <si>
    <t>三、国有资本经营预算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</si>
  <si>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5-1</t>
    </r>
    <r>
      <rPr>
        <sz val="10"/>
        <rFont val="宋体"/>
        <charset val="134"/>
      </rPr>
      <t>表</t>
    </r>
  </si>
  <si>
    <r>
      <rPr>
        <b/>
        <sz val="18"/>
        <rFont val="宋体"/>
        <charset val="134"/>
      </rPr>
      <t>2</t>
    </r>
    <r>
      <rPr>
        <b/>
        <sz val="18"/>
        <rFont val="宋体"/>
        <charset val="134"/>
      </rPr>
      <t>018年一般公共预算支出情况表（按功能科目）</t>
    </r>
  </si>
  <si>
    <t>功能科目名称</t>
  </si>
  <si>
    <t>一般公共预算支出</t>
  </si>
  <si>
    <t>合计</t>
  </si>
  <si>
    <t>基本支出</t>
  </si>
  <si>
    <t>项目支出</t>
  </si>
  <si>
    <t>**</t>
  </si>
  <si>
    <t xml:space="preserve">   [208] 社会保障和就业支出</t>
  </si>
  <si>
    <t xml:space="preserve">      [20805]行政事业单位离退休</t>
  </si>
  <si>
    <t xml:space="preserve">       [2080501] 归口管理的行政单位离退休</t>
  </si>
  <si>
    <t xml:space="preserve">    [210]医疗卫生与计划生育支出</t>
  </si>
  <si>
    <t xml:space="preserve">      [21001]医疗卫生与计划生育管理事务</t>
  </si>
  <si>
    <t xml:space="preserve">        [2100101] 行政运行（医疗卫生管理事务）</t>
  </si>
  <si>
    <t xml:space="preserve">        [2100199]其他医疗卫生与计划生育管理事务支出</t>
  </si>
  <si>
    <t xml:space="preserve">      [21002]公立医院</t>
  </si>
  <si>
    <t xml:space="preserve">         [2100201]综合医院</t>
  </si>
  <si>
    <t xml:space="preserve">         [2100202]中医（民族）医院</t>
  </si>
  <si>
    <t xml:space="preserve">           [2100203]传染病医院</t>
  </si>
  <si>
    <t xml:space="preserve">      [21003]基层医疗卫生机构</t>
  </si>
  <si>
    <t xml:space="preserve">         [21000302]乡镇卫生院</t>
  </si>
  <si>
    <t xml:space="preserve">         [2100399] 其他基层医疗卫生机构支出</t>
  </si>
  <si>
    <t xml:space="preserve">      [21004]公共卫生</t>
  </si>
  <si>
    <t xml:space="preserve">          [2100401]疾病预防控制机构</t>
  </si>
  <si>
    <t xml:space="preserve">          [2100402]卫生监督机构</t>
  </si>
  <si>
    <t xml:space="preserve">          [2100403]妇幼保健机构</t>
  </si>
  <si>
    <t xml:space="preserve">          [2100408]基本公共卫生服务</t>
  </si>
  <si>
    <t xml:space="preserve">          [2100409]重大公共卫生专项</t>
  </si>
  <si>
    <t xml:space="preserve">     [21006]中医药</t>
  </si>
  <si>
    <t xml:space="preserve">         [2100601]中医（民族医）药专项</t>
  </si>
  <si>
    <t xml:space="preserve">     [21007] 计划生育事务</t>
  </si>
  <si>
    <t xml:space="preserve">        [2100717]计划生育服务</t>
  </si>
  <si>
    <t xml:space="preserve">        [2100799]其他计划生育事务支出</t>
  </si>
  <si>
    <r>
      <rPr>
        <sz val="10"/>
        <rFont val="宋体"/>
        <charset val="134"/>
      </rPr>
      <t>预算05-2</t>
    </r>
    <r>
      <rPr>
        <sz val="10"/>
        <rFont val="宋体"/>
        <charset val="134"/>
      </rPr>
      <t>表</t>
    </r>
  </si>
  <si>
    <t>单位</t>
  </si>
  <si>
    <t>梅县区卫计局汇总</t>
  </si>
  <si>
    <t xml:space="preserve">  区卫计局</t>
  </si>
  <si>
    <t xml:space="preserve">         [2100408]基本公共卫生服务</t>
  </si>
  <si>
    <t xml:space="preserve">         [2100409]重大公共卫生专项</t>
  </si>
  <si>
    <t xml:space="preserve">      [21007] 计划生育事务</t>
  </si>
  <si>
    <t xml:space="preserve"> 卫生监督所</t>
  </si>
  <si>
    <t xml:space="preserve">       [21004]公共卫生</t>
  </si>
  <si>
    <t xml:space="preserve">         [2100402]卫生监督机构</t>
  </si>
  <si>
    <t xml:space="preserve">  疾病控制中心</t>
  </si>
  <si>
    <t xml:space="preserve"> 慢病院</t>
  </si>
  <si>
    <t xml:space="preserve"> 妇幼保健院</t>
  </si>
  <si>
    <t xml:space="preserve">        [2100403]妇幼保健机构</t>
  </si>
  <si>
    <t xml:space="preserve">  康乐医院</t>
  </si>
  <si>
    <t xml:space="preserve">       [21002]公立医院</t>
  </si>
  <si>
    <t xml:space="preserve">         [2100203]传染病医院</t>
  </si>
  <si>
    <t xml:space="preserve">  区人民医院</t>
  </si>
  <si>
    <t xml:space="preserve">     [210]医疗卫生与计划生育支出</t>
  </si>
  <si>
    <t xml:space="preserve"> 第二人民医院</t>
  </si>
  <si>
    <t xml:space="preserve">       [21003]基层医疗卫生机构</t>
  </si>
  <si>
    <t xml:space="preserve">         [2100302]乡镇卫生院</t>
  </si>
  <si>
    <t>畲江卫生院</t>
  </si>
  <si>
    <t xml:space="preserve"> 水车卫生院</t>
  </si>
  <si>
    <t xml:space="preserve">  梅南卫生院</t>
  </si>
  <si>
    <t xml:space="preserve"> 城东卫生院</t>
  </si>
  <si>
    <t xml:space="preserve">  白渡卫生院</t>
  </si>
  <si>
    <t xml:space="preserve"> 石扇卫生院</t>
  </si>
  <si>
    <t xml:space="preserve"> 南口卫生院</t>
  </si>
  <si>
    <t xml:space="preserve">  丙村卫生院</t>
  </si>
  <si>
    <t xml:space="preserve">  雁洋卫生院</t>
  </si>
  <si>
    <t xml:space="preserve">  梅西卫生院</t>
  </si>
  <si>
    <t xml:space="preserve"> 石坑卫生院</t>
  </si>
  <si>
    <t xml:space="preserve">  大坪卫生院</t>
  </si>
  <si>
    <t xml:space="preserve"> 松源卫生院</t>
  </si>
  <si>
    <t>隆文卫生院</t>
  </si>
  <si>
    <t xml:space="preserve"> 桃尧卫生院</t>
  </si>
  <si>
    <t xml:space="preserve"> 程江卫生院</t>
  </si>
  <si>
    <t xml:space="preserve">  扶大卫生院</t>
  </si>
  <si>
    <t xml:space="preserve">  梅县中医院</t>
  </si>
  <si>
    <t xml:space="preserve">       [21006]中医药</t>
  </si>
  <si>
    <t xml:space="preserve"> 流动人口计划生育管理服务队</t>
  </si>
  <si>
    <t xml:space="preserve">   [210]医疗卫生与计划生育支出</t>
  </si>
  <si>
    <t xml:space="preserve">     [21001]医疗卫生与计划生育管理事务</t>
  </si>
  <si>
    <t xml:space="preserve">      [2100199]其他医疗卫生与计划生育管理事务支出</t>
  </si>
  <si>
    <t xml:space="preserve">  健康教育研究所</t>
  </si>
  <si>
    <t xml:space="preserve">       [2100199]其他医疗卫生与计划生育管理事务支出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</si>
  <si>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6-1</t>
    </r>
    <r>
      <rPr>
        <sz val="10"/>
        <rFont val="宋体"/>
        <charset val="134"/>
      </rPr>
      <t>表</t>
    </r>
  </si>
  <si>
    <t>2018年一般公共预算支出情况表（按经济科目）</t>
  </si>
  <si>
    <t>经济科目编码</t>
  </si>
  <si>
    <t>经济科目名称</t>
  </si>
  <si>
    <t>合  计</t>
  </si>
  <si>
    <t xml:space="preserve">合计    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</si>
  <si>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</t>
    </r>
  </si>
  <si>
    <t>工资福利支出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</si>
  <si>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</si>
  <si>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基本工资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</si>
  <si>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</si>
  <si>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</si>
  <si>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</si>
  <si>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奖金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</si>
  <si>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30106</t>
    </r>
  </si>
  <si>
    <t xml:space="preserve">  伙食补助费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</si>
  <si>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</si>
  <si>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绩效工资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</si>
  <si>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</si>
  <si>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机关事业单位基本养老保险缴费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</si>
  <si>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30109</t>
    </r>
  </si>
  <si>
    <t xml:space="preserve">  职业年金缴费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</si>
  <si>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30110</t>
    </r>
  </si>
  <si>
    <t xml:space="preserve">  职工基本医疗保险缴费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</si>
  <si>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30111</t>
    </r>
  </si>
  <si>
    <t xml:space="preserve">  公务员医疗补助缴费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</si>
  <si>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30112</t>
    </r>
  </si>
  <si>
    <t xml:space="preserve">  其他社会保障缴费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</si>
  <si>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</si>
  <si>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住房公积金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</si>
  <si>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30114</t>
    </r>
  </si>
  <si>
    <t xml:space="preserve">  医疗费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</si>
  <si>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30199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</si>
  <si>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其他工资福利支出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</si>
  <si>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</t>
    </r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</si>
  <si>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</si>
  <si>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</si>
  <si>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办公费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</si>
  <si>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</si>
  <si>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印刷费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</si>
  <si>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</si>
  <si>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咨询费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</si>
  <si>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</si>
  <si>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手续费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</si>
  <si>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</si>
  <si>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</si>
  <si>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</si>
  <si>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</si>
  <si>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</si>
  <si>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邮电费</t>
    </r>
  </si>
  <si>
    <r>
      <rPr>
        <sz val="9"/>
        <rFont val="宋体"/>
        <charset val="134"/>
      </rPr>
      <t xml:space="preserve">  30209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</si>
  <si>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物业管理费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</si>
  <si>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</si>
  <si>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差旅费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</si>
  <si>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</si>
  <si>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因公出国（境）费用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</si>
  <si>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</si>
  <si>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维修（护）费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</si>
  <si>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</si>
  <si>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</si>
  <si>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</si>
  <si>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</si>
  <si>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</si>
  <si>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培训费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</si>
  <si>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</si>
  <si>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公务接待费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</si>
  <si>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30218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</si>
  <si>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专用材料费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</si>
  <si>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</si>
  <si>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劳务费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</si>
  <si>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</si>
  <si>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委托业务费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</si>
  <si>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30228</t>
    </r>
  </si>
  <si>
    <t xml:space="preserve">  工会经费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</si>
  <si>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30229</t>
    </r>
  </si>
  <si>
    <t xml:space="preserve">  福利费</t>
  </si>
  <si>
    <r>
      <rPr>
        <sz val="9"/>
        <rFont val="宋体"/>
        <charset val="134"/>
      </rPr>
      <t xml:space="preserve">  30231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</si>
  <si>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公务用车运行维护费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</si>
  <si>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30239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</si>
  <si>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其他交通费用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</si>
  <si>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30299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</si>
  <si>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其他商品和服务支出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</si>
  <si>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</t>
    </r>
  </si>
  <si>
    <t>对个人和家庭的补助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</si>
  <si>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</si>
  <si>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离休费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</si>
  <si>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</si>
  <si>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退休费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</si>
  <si>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30304</t>
    </r>
  </si>
  <si>
    <t xml:space="preserve">  抚恤金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</si>
  <si>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30305</t>
    </r>
  </si>
  <si>
    <t xml:space="preserve">  生活补助</t>
  </si>
  <si>
    <t xml:space="preserve">  30307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</si>
  <si>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医疗费补助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</si>
  <si>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</si>
  <si>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助学金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</si>
  <si>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</si>
  <si>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奖励金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</si>
  <si>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30399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</si>
  <si>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其他对个人和家庭的补助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</si>
  <si>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07</t>
    </r>
  </si>
  <si>
    <t>债务利息及费用支出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</si>
  <si>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30701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</si>
  <si>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国内债务付息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</si>
  <si>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30703</t>
    </r>
  </si>
  <si>
    <t xml:space="preserve">  国内债务发行费用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</si>
  <si>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09</t>
    </r>
  </si>
  <si>
    <t>资本性支出（基本建设）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</si>
  <si>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</si>
  <si>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房屋建筑物购建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</si>
  <si>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</si>
  <si>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办公设备购置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</si>
  <si>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</si>
  <si>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专用设备购置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</si>
  <si>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</si>
  <si>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基础设施建设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</si>
  <si>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</si>
  <si>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大型修缮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</si>
  <si>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</si>
  <si>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信息网络及软件购置更新</t>
    </r>
  </si>
  <si>
    <t xml:space="preserve">  30908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</si>
  <si>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物资储备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</si>
  <si>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30913</t>
    </r>
  </si>
  <si>
    <t xml:space="preserve">  公务用车购置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</si>
  <si>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30919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</si>
  <si>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其他交通工具购置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</si>
  <si>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30921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</si>
  <si>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文物和陈列品购置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</si>
  <si>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30922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</si>
  <si>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无形资产购置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</si>
  <si>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30999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</si>
  <si>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其他基本建设支出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</si>
  <si>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</t>
    </r>
  </si>
  <si>
    <t>资本性支出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</si>
  <si>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</si>
  <si>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</si>
  <si>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</si>
  <si>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</si>
  <si>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</si>
  <si>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</si>
  <si>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</si>
  <si>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31009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</si>
  <si>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土地补偿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</si>
  <si>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31010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</si>
  <si>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安置补助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</si>
  <si>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</si>
  <si>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地上附着物和青苗补偿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</si>
  <si>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</si>
  <si>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拆迁补偿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</si>
  <si>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</si>
  <si>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31019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</si>
  <si>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31021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</si>
  <si>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31022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</si>
  <si>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31099</t>
    </r>
  </si>
  <si>
    <t xml:space="preserve">  其他资本性支出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</si>
  <si>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11</t>
    </r>
  </si>
  <si>
    <t>对企业补助（基本建设）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</si>
  <si>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31101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</si>
  <si>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资本金注入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</si>
  <si>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31199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</si>
  <si>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其他对企业补助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</si>
  <si>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12</t>
    </r>
  </si>
  <si>
    <t>对企业补助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</si>
  <si>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</si>
  <si>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</si>
  <si>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政府投资基金股权投资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</si>
  <si>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31204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</si>
  <si>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费用补贴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</si>
  <si>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31205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</si>
  <si>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利息补贴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</si>
  <si>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31299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</si>
  <si>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13</t>
    </r>
  </si>
  <si>
    <t>对社会保障基金补助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</si>
  <si>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31302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</si>
  <si>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对社会保险基金补助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</si>
  <si>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31303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</si>
  <si>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补充全国社会保障基金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</si>
  <si>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99</t>
    </r>
  </si>
  <si>
    <t>其他支出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</si>
  <si>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39906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</si>
  <si>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赠与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</si>
  <si>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39907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</si>
  <si>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国家赔偿费用支出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</si>
  <si>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39908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</si>
  <si>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对民间非营利组织和群众性自治组织补贴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</si>
  <si>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39999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</si>
  <si>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其他支出</t>
    </r>
  </si>
  <si>
    <r>
      <rPr>
        <sz val="10"/>
        <rFont val="宋体"/>
        <charset val="134"/>
      </rPr>
      <t>预算06-2</t>
    </r>
    <r>
      <rPr>
        <sz val="10"/>
        <rFont val="宋体"/>
        <charset val="134"/>
      </rPr>
      <t>表</t>
    </r>
  </si>
  <si>
    <t>梅县区卫计局（汇总）</t>
  </si>
  <si>
    <t>区卫计局</t>
  </si>
  <si>
    <t>卫生监督所</t>
  </si>
  <si>
    <t xml:space="preserve"> 疾病控制中心</t>
  </si>
  <si>
    <t>30108</t>
  </si>
  <si>
    <t>预算07表</t>
  </si>
  <si>
    <t>2018年“三公”经费、会议费及培训费预算表</t>
  </si>
  <si>
    <t>单位名称：</t>
  </si>
  <si>
    <t>梅州市梅县区卫生和计划生育局</t>
  </si>
  <si>
    <t>单位：万元</t>
  </si>
  <si>
    <t>序号</t>
  </si>
  <si>
    <t>项目</t>
  </si>
  <si>
    <t>本年预算数</t>
  </si>
  <si>
    <t>“三公”经费</t>
  </si>
  <si>
    <t>因公出国（境）费用</t>
  </si>
  <si>
    <t>公务接待费</t>
  </si>
  <si>
    <t>公务用车费</t>
  </si>
  <si>
    <t>（1）公务用车运行维护费</t>
  </si>
  <si>
    <t>（2）公务用车购置</t>
  </si>
  <si>
    <t>4</t>
  </si>
  <si>
    <t>会议费</t>
  </si>
  <si>
    <t>5</t>
  </si>
  <si>
    <t>培训费</t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</si>
  <si>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</si>
  <si>
    <r>
      <rPr>
        <sz val="10"/>
        <rFont val="宋体"/>
        <charset val="134"/>
      </rPr>
      <t>预算08-1</t>
    </r>
    <r>
      <rPr>
        <sz val="10"/>
        <rFont val="宋体"/>
        <charset val="134"/>
      </rPr>
      <t>表</t>
    </r>
  </si>
  <si>
    <t>政府性基金预算支出</t>
  </si>
  <si>
    <t>（示例）</t>
  </si>
  <si>
    <t>梅县XX局2018年无政府性基金预算支出</t>
  </si>
  <si>
    <t>备注：预算08-1表、预算08-2表政府性基金预算支出情况表单位无数据的，不能删除表格，应以空白表进行公示并在表格下面说明无数据。</t>
  </si>
  <si>
    <r>
      <rPr>
        <sz val="10"/>
        <rFont val="宋体"/>
        <charset val="134"/>
      </rPr>
      <t>预算08-2</t>
    </r>
    <r>
      <rPr>
        <sz val="10"/>
        <rFont val="宋体"/>
        <charset val="134"/>
      </rPr>
      <t>表</t>
    </r>
  </si>
  <si>
    <r>
      <rPr>
        <sz val="9"/>
        <rFont val="宋体"/>
        <charset val="134"/>
      </rPr>
      <t>梅县区X</t>
    </r>
    <r>
      <rPr>
        <sz val="9"/>
        <rFont val="宋体"/>
        <charset val="134"/>
      </rPr>
      <t>X局</t>
    </r>
  </si>
  <si>
    <t>预算09表</t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</si>
  <si>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</si>
  <si>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</si>
  <si>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</si>
  <si>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</si>
  <si>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</si>
  <si>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</si>
  <si>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</si>
  <si>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</si>
  <si>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</si>
  <si>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t>梅县区卫计局</t>
  </si>
  <si>
    <r>
      <rPr>
        <sz val="10"/>
        <rFont val="宋体"/>
        <charset val="134"/>
      </rPr>
      <t>预算10</t>
    </r>
    <r>
      <rPr>
        <sz val="10"/>
        <rFont val="宋体"/>
        <charset val="134"/>
      </rPr>
      <t>表</t>
    </r>
  </si>
  <si>
    <t>项目名称</t>
  </si>
  <si>
    <t>绩效目标</t>
  </si>
  <si>
    <t xml:space="preserve">          爱国卫生工作经费项目专项</t>
  </si>
  <si>
    <t xml:space="preserve">          创建卫生强区经费项目专项</t>
  </si>
  <si>
    <t xml:space="preserve">          初保工作经费项目专项</t>
  </si>
  <si>
    <t xml:space="preserve">          出生缺陷综合防控经费项目专项</t>
  </si>
  <si>
    <t xml:space="preserve">          慢性病防控示范区建设项目专项</t>
  </si>
  <si>
    <t xml:space="preserve">          省卫生村创建奖励资金项目专项</t>
  </si>
  <si>
    <t xml:space="preserve">          医改工作经费项目专项</t>
  </si>
  <si>
    <t xml:space="preserve">          巡回医疗工作经费项目专项</t>
  </si>
  <si>
    <t xml:space="preserve">          精准扶贫村妇女“两癌”检查项目专项</t>
  </si>
  <si>
    <t xml:space="preserve">          基本公共卫生工作经费项目专项</t>
  </si>
  <si>
    <t xml:space="preserve">          病媒生物防治工作经费项目专项</t>
  </si>
  <si>
    <t xml:space="preserve">          流动人口健康教育和促进等工作经费项目专项</t>
  </si>
  <si>
    <t xml:space="preserve">          区级配套卫生院人员岗位津贴项目专项</t>
  </si>
  <si>
    <t xml:space="preserve">          学科发展、人才培养、红十字会项目专项</t>
  </si>
  <si>
    <t xml:space="preserve">          血办各项经费项目专项</t>
  </si>
  <si>
    <t xml:space="preserve">          一类疫苗接种经费项目专项</t>
  </si>
  <si>
    <t xml:space="preserve">          接生员、赤脚医生生活困难补助项目专项</t>
  </si>
  <si>
    <t xml:space="preserve">          基本公共卫生区级配套项目专项</t>
  </si>
  <si>
    <t xml:space="preserve">          重大公共卫生区级配套项目专项</t>
  </si>
  <si>
    <t xml:space="preserve">          手术减免经费及药费、“四术”补助费（各医疗单位）项目专项</t>
  </si>
  <si>
    <t xml:space="preserve">          免费孕前健康检查、孕前检查工作经费项目专项</t>
  </si>
  <si>
    <t xml:space="preserve">          特别扶助伤残、死亡资金、计育手术并发症特别扶持奖项目专项</t>
  </si>
  <si>
    <t xml:space="preserve">          双女户夫妇结扎等奖励项目专项</t>
  </si>
  <si>
    <t xml:space="preserve">          城镇计育家庭奖励县级负担项目专项</t>
  </si>
  <si>
    <t xml:space="preserve">          流动人员管理及《流动人口婚育证明》工本费项目专项</t>
  </si>
  <si>
    <t xml:space="preserve">          帐卡册印刷及宣传经费等项目专项</t>
  </si>
  <si>
    <t xml:space="preserve">          农村计育家庭奖励县级负担(含手续费)项目专项</t>
  </si>
  <si>
    <t xml:space="preserve">          计育家庭农村医疗保险项目专项</t>
  </si>
  <si>
    <t xml:space="preserve">          计划生育家庭意外保险项目专项</t>
  </si>
  <si>
    <t xml:space="preserve">          独生子女保健、宫外孕经费项目专项</t>
  </si>
  <si>
    <t xml:space="preserve"> </t>
  </si>
  <si>
    <t xml:space="preserve">          服装费、检验监督经费项目专项</t>
  </si>
  <si>
    <t xml:space="preserve">          卫生监督经费项目专项</t>
  </si>
  <si>
    <t xml:space="preserve">          疾病预防经费、疫苗配送、冷链经费项目专项</t>
  </si>
  <si>
    <t xml:space="preserve">  慢病院</t>
  </si>
  <si>
    <t xml:space="preserve">          结控项目专项</t>
  </si>
  <si>
    <t xml:space="preserve">          成立梅县区精神卫生中心项目专项</t>
  </si>
  <si>
    <t xml:space="preserve">          药品零差价补偿项目专项</t>
  </si>
  <si>
    <t xml:space="preserve">          学校结核病防治工作经费项目专项</t>
  </si>
  <si>
    <t xml:space="preserve">  妇幼保健院</t>
  </si>
  <si>
    <t xml:space="preserve"> 区人民医院</t>
  </si>
  <si>
    <t xml:space="preserve">          粤东医院托管经费（含学科发展、人才培训等）项目专项</t>
  </si>
  <si>
    <t xml:space="preserve">          粤东医院建设资金项目专项</t>
  </si>
  <si>
    <t xml:space="preserve">          药品零差价补贴项目专项</t>
  </si>
  <si>
    <t xml:space="preserve"> 梅县中医院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</si>
</sst>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  <numFmt numFmtId="177" formatCode="* #,##0.00;* \-#,##0.00;* &quot;&quot;??;@"/>
    <numFmt numFmtId="178" formatCode="#,##0.0000"/>
    <numFmt numFmtId="179" formatCode="#,##0.00_ "/>
    <numFmt numFmtId="180" formatCode="#,##0_ "/>
    <numFmt numFmtId="181" formatCode="#,##0.0_ "/>
    <numFmt numFmtId="182" formatCode="* #,##0;* \-#,##0;* &quot;&quot;??;@"/>
  </numFmts>
  <fonts count="36"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20"/>
      <name val="方正小标宋简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48"/>
      <name val="宋体"/>
      <charset val="134"/>
    </font>
    <font>
      <sz val="36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15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2" borderId="15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162">
    <xf numFmtId="0" fontId="0" fillId="0" borderId="0" xfId="0"/>
    <xf numFmtId="0" fontId="0" fillId="2" borderId="0" xfId="0" applyFill="1"/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1" fillId="0" borderId="0" xfId="8" applyNumberFormat="1" applyFont="1" applyAlignment="1">
      <alignment horizontal="centerContinuous" vertical="center"/>
    </xf>
    <xf numFmtId="177" fontId="2" fillId="0" borderId="0" xfId="8" applyNumberFormat="1" applyFont="1" applyFill="1" applyAlignment="1" applyProtection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8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>
      <alignment horizontal="center"/>
    </xf>
    <xf numFmtId="4" fontId="0" fillId="2" borderId="4" xfId="0" applyNumberFormat="1" applyFont="1" applyFill="1" applyBorder="1" applyAlignment="1" applyProtection="1"/>
    <xf numFmtId="4" fontId="0" fillId="2" borderId="3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0" fillId="3" borderId="2" xfId="0" applyNumberFormat="1" applyFont="1" applyFill="1" applyBorder="1" applyAlignment="1" applyProtection="1">
      <alignment vertical="center" wrapText="1"/>
    </xf>
    <xf numFmtId="0" fontId="0" fillId="0" borderId="4" xfId="0" applyBorder="1"/>
    <xf numFmtId="49" fontId="0" fillId="3" borderId="4" xfId="0" applyNumberFormat="1" applyFont="1" applyFill="1" applyBorder="1" applyAlignment="1" applyProtection="1">
      <alignment vertical="center" wrapText="1"/>
    </xf>
    <xf numFmtId="4" fontId="0" fillId="0" borderId="4" xfId="0" applyNumberFormat="1" applyBorder="1"/>
    <xf numFmtId="0" fontId="0" fillId="0" borderId="0" xfId="8">
      <alignment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8" applyFont="1" applyFill="1" applyBorder="1" applyAlignment="1">
      <alignment horizontal="center" vertical="center" wrapText="1"/>
    </xf>
    <xf numFmtId="0" fontId="1" fillId="2" borderId="0" xfId="8" applyFont="1" applyFill="1" applyAlignment="1">
      <alignment horizontal="center" vertical="center" wrapText="1"/>
    </xf>
    <xf numFmtId="0" fontId="1" fillId="2" borderId="5" xfId="8" applyFont="1" applyFill="1" applyBorder="1" applyAlignment="1">
      <alignment horizontal="center" vertical="center" wrapText="1"/>
    </xf>
    <xf numFmtId="0" fontId="0" fillId="0" borderId="4" xfId="8" applyBorder="1" applyAlignment="1">
      <alignment wrapText="1"/>
    </xf>
    <xf numFmtId="0" fontId="0" fillId="0" borderId="0" xfId="8" applyAlignment="1">
      <alignment wrapText="1"/>
    </xf>
    <xf numFmtId="0" fontId="0" fillId="2" borderId="4" xfId="0" applyFill="1" applyBorder="1"/>
    <xf numFmtId="176" fontId="0" fillId="2" borderId="2" xfId="0" applyNumberFormat="1" applyFont="1" applyFill="1" applyBorder="1" applyAlignment="1" applyProtection="1"/>
    <xf numFmtId="176" fontId="0" fillId="2" borderId="4" xfId="0" applyNumberFormat="1" applyFont="1" applyFill="1" applyBorder="1" applyAlignment="1" applyProtection="1">
      <alignment horizontal="center"/>
    </xf>
    <xf numFmtId="49" fontId="0" fillId="2" borderId="2" xfId="0" applyNumberFormat="1" applyFont="1" applyFill="1" applyBorder="1" applyAlignment="1" applyProtection="1"/>
    <xf numFmtId="176" fontId="0" fillId="2" borderId="4" xfId="0" applyNumberFormat="1" applyFont="1" applyFill="1" applyBorder="1" applyAlignment="1" applyProtection="1"/>
    <xf numFmtId="0" fontId="0" fillId="0" borderId="2" xfId="0" applyBorder="1"/>
    <xf numFmtId="0" fontId="0" fillId="0" borderId="2" xfId="0" applyBorder="1" applyAlignment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8" applyFont="1" applyAlignment="1">
      <alignment horizontal="center" vertical="center"/>
    </xf>
    <xf numFmtId="177" fontId="2" fillId="0" borderId="0" xfId="8" applyNumberFormat="1" applyFont="1" applyBorder="1" applyAlignment="1">
      <alignment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7" fontId="2" fillId="0" borderId="0" xfId="8" applyNumberFormat="1" applyFont="1" applyAlignment="1">
      <alignment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6" xfId="8" applyFont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0" borderId="8" xfId="8" applyFont="1" applyBorder="1" applyAlignment="1">
      <alignment horizontal="center" vertical="center"/>
    </xf>
    <xf numFmtId="0" fontId="1" fillId="2" borderId="9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 applyProtection="1">
      <alignment horizontal="center" vertical="center" wrapText="1"/>
    </xf>
    <xf numFmtId="0" fontId="1" fillId="0" borderId="5" xfId="8" applyFont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4" xfId="8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2" borderId="4" xfId="8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 applyProtection="1"/>
    <xf numFmtId="4" fontId="0" fillId="2" borderId="1" xfId="0" applyNumberFormat="1" applyFont="1" applyFill="1" applyBorder="1" applyAlignment="1" applyProtection="1"/>
    <xf numFmtId="0" fontId="1" fillId="2" borderId="0" xfId="0" applyFont="1" applyFill="1" applyAlignment="1">
      <alignment horizontal="center" vertical="center"/>
    </xf>
    <xf numFmtId="0" fontId="0" fillId="0" borderId="4" xfId="0" applyFont="1" applyBorder="1"/>
    <xf numFmtId="0" fontId="0" fillId="0" borderId="0" xfId="8" applyFill="1">
      <alignment vertical="center"/>
    </xf>
    <xf numFmtId="49" fontId="0" fillId="0" borderId="4" xfId="0" applyNumberFormat="1" applyFont="1" applyBorder="1"/>
    <xf numFmtId="0" fontId="0" fillId="0" borderId="4" xfId="8" applyBorder="1">
      <alignment vertical="center"/>
    </xf>
    <xf numFmtId="49" fontId="0" fillId="0" borderId="4" xfId="8" applyNumberFormat="1" applyFont="1" applyBorder="1">
      <alignment vertical="center"/>
    </xf>
    <xf numFmtId="0" fontId="0" fillId="0" borderId="4" xfId="8" applyFont="1" applyBorder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7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left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1" fontId="5" fillId="0" borderId="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0" fillId="0" borderId="4" xfId="0" applyBorder="1" applyAlignment="1"/>
    <xf numFmtId="4" fontId="0" fillId="2" borderId="3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>
      <alignment horizontal="right"/>
    </xf>
    <xf numFmtId="4" fontId="0" fillId="2" borderId="4" xfId="0" applyNumberFormat="1" applyFont="1" applyFill="1" applyBorder="1" applyAlignment="1" applyProtection="1">
      <alignment horizontal="right"/>
    </xf>
    <xf numFmtId="4" fontId="0" fillId="3" borderId="4" xfId="0" applyNumberFormat="1" applyFont="1" applyFill="1" applyBorder="1" applyAlignment="1" applyProtection="1">
      <alignment horizontal="right"/>
    </xf>
    <xf numFmtId="4" fontId="0" fillId="3" borderId="2" xfId="0" applyNumberFormat="1" applyFont="1" applyFill="1" applyBorder="1" applyAlignment="1" applyProtection="1">
      <alignment horizontal="right"/>
    </xf>
    <xf numFmtId="4" fontId="0" fillId="3" borderId="3" xfId="0" applyNumberFormat="1" applyFont="1" applyFill="1" applyBorder="1" applyAlignment="1" applyProtection="1">
      <alignment horizontal="right"/>
    </xf>
    <xf numFmtId="4" fontId="0" fillId="3" borderId="1" xfId="0" applyNumberFormat="1" applyFont="1" applyFill="1" applyBorder="1" applyAlignment="1" applyProtection="1">
      <alignment horizontal="right"/>
    </xf>
    <xf numFmtId="4" fontId="0" fillId="0" borderId="4" xfId="8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left" vertical="center"/>
    </xf>
    <xf numFmtId="182" fontId="0" fillId="0" borderId="4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7" fontId="1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vertical="center"/>
    </xf>
    <xf numFmtId="4" fontId="0" fillId="3" borderId="4" xfId="0" applyNumberFormat="1" applyFont="1" applyFill="1" applyBorder="1" applyAlignment="1" applyProtection="1"/>
    <xf numFmtId="0" fontId="0" fillId="2" borderId="4" xfId="0" applyFont="1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0" fontId="0" fillId="0" borderId="4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0" fillId="3" borderId="1" xfId="0" applyNumberFormat="1" applyFont="1" applyFill="1" applyBorder="1" applyAlignment="1" applyProtection="1"/>
    <xf numFmtId="0" fontId="10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/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Border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Fill="1"/>
    <xf numFmtId="0" fontId="14" fillId="0" borderId="0" xfId="0" applyFont="1" applyBorder="1" applyAlignment="1">
      <alignment horizontal="center"/>
    </xf>
    <xf numFmtId="178" fontId="15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F5" sqref="F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154"/>
    </row>
    <row r="2" ht="107.25" customHeight="1" spans="1:4">
      <c r="A2" s="155" t="s">
        <v>0</v>
      </c>
      <c r="B2" s="155"/>
      <c r="C2" s="155"/>
      <c r="D2" s="155"/>
    </row>
    <row r="3" ht="93.75" customHeight="1" spans="2:2">
      <c r="B3" s="156" t="s">
        <v>1</v>
      </c>
    </row>
    <row r="4" ht="87.75" customHeight="1" spans="2:3">
      <c r="B4" s="157" t="s">
        <v>2</v>
      </c>
      <c r="C4" s="158"/>
    </row>
    <row r="5" ht="112.5" customHeight="1" spans="2:13">
      <c r="B5" s="159" t="s">
        <v>3</v>
      </c>
      <c r="M5" s="1"/>
    </row>
    <row r="6" ht="70.5" customHeight="1" spans="2:20">
      <c r="B6" s="159" t="s">
        <v>4</v>
      </c>
      <c r="D6" s="158"/>
      <c r="E6" s="158"/>
      <c r="R6" s="158"/>
      <c r="S6" s="158"/>
      <c r="T6" s="158"/>
    </row>
    <row r="7" customHeight="1" spans="2:20">
      <c r="B7" s="154"/>
      <c r="E7" s="158"/>
      <c r="S7" s="158"/>
      <c r="T7" s="158"/>
    </row>
    <row r="8" customHeight="1" spans="2:21">
      <c r="B8" s="154"/>
      <c r="E8" s="158"/>
      <c r="L8" s="158"/>
      <c r="U8" s="158"/>
    </row>
    <row r="9" customHeight="1" spans="2:21">
      <c r="B9" s="154"/>
      <c r="E9" s="158"/>
      <c r="F9" s="158"/>
      <c r="H9" s="158"/>
      <c r="I9" s="160">
        <v>0</v>
      </c>
      <c r="U9" s="161"/>
    </row>
    <row r="10" customHeight="1" spans="2:8">
      <c r="B10" s="154"/>
      <c r="F10" s="158"/>
      <c r="G10" s="158"/>
      <c r="H10" s="158"/>
    </row>
    <row r="11" customHeight="1" spans="2:2">
      <c r="B11" s="154"/>
    </row>
    <row r="12" customHeight="1" spans="2:2">
      <c r="B12" s="154"/>
    </row>
    <row r="13" customHeight="1" spans="2:2">
      <c r="B13" s="154"/>
    </row>
    <row r="14" customHeight="1" spans="2:2">
      <c r="B14" s="154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220"/>
  <sheetViews>
    <sheetView showGridLines="0" showZeros="0" workbookViewId="0">
      <selection activeCell="E240" sqref="E240"/>
    </sheetView>
  </sheetViews>
  <sheetFormatPr defaultColWidth="9.16666666666667" defaultRowHeight="11.25"/>
  <cols>
    <col min="1" max="1" width="31.3333333333333" customWidth="1"/>
    <col min="2" max="2" width="12.8333333333333" style="30" customWidth="1"/>
    <col min="3" max="3" width="35.3333333333333" style="30" customWidth="1"/>
    <col min="4" max="6" width="24" style="30" customWidth="1"/>
    <col min="7" max="180" width="9.16666666666667" style="30" customWidth="1"/>
  </cols>
  <sheetData>
    <row r="1" s="47" customFormat="1" ht="15" customHeight="1" spans="2:7">
      <c r="B1" s="51"/>
      <c r="C1" s="52"/>
      <c r="D1" s="4"/>
      <c r="E1" s="4"/>
      <c r="F1" s="53" t="s">
        <v>357</v>
      </c>
      <c r="G1" s="53"/>
    </row>
    <row r="2" s="48" customFormat="1" ht="27" customHeight="1" spans="1:7">
      <c r="A2" s="6" t="s">
        <v>171</v>
      </c>
      <c r="B2" s="6"/>
      <c r="C2" s="6"/>
      <c r="D2" s="6"/>
      <c r="E2" s="6"/>
      <c r="F2" s="6"/>
      <c r="G2" s="54"/>
    </row>
    <row r="3" s="49" customFormat="1" ht="18.75" customHeight="1" spans="1:7">
      <c r="A3" s="55" t="s">
        <v>40</v>
      </c>
      <c r="B3" s="55"/>
      <c r="C3" s="55"/>
      <c r="D3" s="4"/>
      <c r="E3" s="4"/>
      <c r="F3" s="8" t="s">
        <v>41</v>
      </c>
      <c r="G3" s="56"/>
    </row>
    <row r="4" s="47" customFormat="1" ht="22.5" customHeight="1" spans="1:7">
      <c r="A4" s="57" t="s">
        <v>124</v>
      </c>
      <c r="B4" s="11" t="s">
        <v>172</v>
      </c>
      <c r="C4" s="11" t="s">
        <v>173</v>
      </c>
      <c r="D4" s="58" t="s">
        <v>93</v>
      </c>
      <c r="E4" s="59"/>
      <c r="F4" s="60"/>
      <c r="G4" s="53"/>
    </row>
    <row r="5" s="47" customFormat="1" ht="26.25" customHeight="1" spans="1:7">
      <c r="A5" s="61"/>
      <c r="B5" s="11"/>
      <c r="C5" s="11"/>
      <c r="D5" s="62" t="s">
        <v>174</v>
      </c>
      <c r="E5" s="62" t="s">
        <v>95</v>
      </c>
      <c r="F5" s="63" t="s">
        <v>96</v>
      </c>
      <c r="G5" s="53"/>
    </row>
    <row r="6" ht="43.5" customHeight="1" spans="1:6">
      <c r="A6" s="64"/>
      <c r="B6" s="11"/>
      <c r="C6" s="11"/>
      <c r="D6" s="11"/>
      <c r="E6" s="65"/>
      <c r="F6" s="63"/>
    </row>
    <row r="7" s="47" customFormat="1" ht="18.95" customHeight="1" spans="1:7">
      <c r="A7" s="66"/>
      <c r="B7" s="67" t="s">
        <v>97</v>
      </c>
      <c r="C7" s="67" t="s">
        <v>97</v>
      </c>
      <c r="D7" s="67">
        <v>2</v>
      </c>
      <c r="E7" s="68">
        <v>3</v>
      </c>
      <c r="F7" s="67">
        <v>26</v>
      </c>
      <c r="G7" s="53"/>
    </row>
    <row r="8" s="50" customFormat="1" ht="18" customHeight="1" spans="1:7">
      <c r="A8" s="73" t="s">
        <v>358</v>
      </c>
      <c r="B8" s="21"/>
      <c r="C8" s="39" t="s">
        <v>175</v>
      </c>
      <c r="D8" s="70">
        <f>E8+F8</f>
        <v>264825133</v>
      </c>
      <c r="E8" s="71">
        <v>169626955</v>
      </c>
      <c r="F8" s="23">
        <f>F9+F93+F132+F186</f>
        <v>95198178</v>
      </c>
      <c r="G8" s="72"/>
    </row>
    <row r="9" ht="18" customHeight="1" spans="1:180">
      <c r="A9" s="73" t="s">
        <v>358</v>
      </c>
      <c r="B9" s="21" t="s">
        <v>176</v>
      </c>
      <c r="C9" s="41" t="s">
        <v>177</v>
      </c>
      <c r="D9" s="70">
        <f t="shared" ref="D9:D72" si="0">E9+F9</f>
        <v>139388579</v>
      </c>
      <c r="E9" s="23">
        <v>133420179</v>
      </c>
      <c r="F9" s="23">
        <f>SUM(F10:F92)</f>
        <v>5968400</v>
      </c>
      <c r="G9" s="7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ht="18" customHeight="1" spans="1:180">
      <c r="A10" s="27" t="s">
        <v>359</v>
      </c>
      <c r="B10" s="21" t="s">
        <v>178</v>
      </c>
      <c r="C10" s="41" t="s">
        <v>179</v>
      </c>
      <c r="D10" s="70">
        <f t="shared" si="0"/>
        <v>3568416</v>
      </c>
      <c r="E10" s="23">
        <v>3568416</v>
      </c>
      <c r="F10" s="2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ht="18" customHeight="1" spans="1:180">
      <c r="A11" s="27" t="s">
        <v>360</v>
      </c>
      <c r="B11" s="21" t="s">
        <v>178</v>
      </c>
      <c r="C11" s="41" t="s">
        <v>179</v>
      </c>
      <c r="D11" s="70">
        <f t="shared" si="0"/>
        <v>1770660</v>
      </c>
      <c r="E11" s="23">
        <v>1770660</v>
      </c>
      <c r="F11" s="23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ht="18" customHeight="1" spans="1:180">
      <c r="A12" s="46" t="s">
        <v>164</v>
      </c>
      <c r="B12" s="21" t="s">
        <v>178</v>
      </c>
      <c r="C12" s="41" t="s">
        <v>179</v>
      </c>
      <c r="D12" s="70">
        <f t="shared" si="0"/>
        <v>1004448</v>
      </c>
      <c r="E12" s="23">
        <v>1004448</v>
      </c>
      <c r="F12" s="23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ht="18" customHeight="1" spans="1:180">
      <c r="A13" s="45" t="s">
        <v>168</v>
      </c>
      <c r="B13" s="21" t="s">
        <v>178</v>
      </c>
      <c r="C13" s="41" t="s">
        <v>179</v>
      </c>
      <c r="D13" s="70">
        <f t="shared" si="0"/>
        <v>210348</v>
      </c>
      <c r="E13" s="23">
        <v>210348</v>
      </c>
      <c r="F13" s="2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ht="18" customHeight="1" spans="1:180">
      <c r="A14" s="27" t="s">
        <v>361</v>
      </c>
      <c r="B14" s="21" t="s">
        <v>180</v>
      </c>
      <c r="C14" s="41" t="s">
        <v>181</v>
      </c>
      <c r="D14" s="70">
        <f t="shared" si="0"/>
        <v>4683812</v>
      </c>
      <c r="E14" s="23">
        <v>4683812</v>
      </c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ht="18" customHeight="1" spans="1:180">
      <c r="A15" s="25" t="s">
        <v>134</v>
      </c>
      <c r="B15" s="21" t="s">
        <v>180</v>
      </c>
      <c r="C15" s="41" t="s">
        <v>181</v>
      </c>
      <c r="D15" s="70">
        <f t="shared" si="0"/>
        <v>3279900</v>
      </c>
      <c r="E15" s="23">
        <v>3279900</v>
      </c>
      <c r="F15" s="23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ht="18" customHeight="1" spans="1:180">
      <c r="A16" s="25" t="s">
        <v>135</v>
      </c>
      <c r="B16" s="21" t="s">
        <v>180</v>
      </c>
      <c r="C16" s="41" t="s">
        <v>181</v>
      </c>
      <c r="D16" s="70">
        <f t="shared" si="0"/>
        <v>7043804</v>
      </c>
      <c r="E16" s="23">
        <v>7043804</v>
      </c>
      <c r="F16" s="23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ht="18" customHeight="1" spans="1:180">
      <c r="A17" s="25" t="s">
        <v>137</v>
      </c>
      <c r="B17" s="21" t="s">
        <v>180</v>
      </c>
      <c r="C17" s="41" t="s">
        <v>181</v>
      </c>
      <c r="D17" s="70">
        <f t="shared" si="0"/>
        <v>514344</v>
      </c>
      <c r="E17" s="23">
        <v>514344</v>
      </c>
      <c r="F17" s="23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ht="18" customHeight="1" spans="1:180">
      <c r="A18" s="108" t="s">
        <v>140</v>
      </c>
      <c r="B18" s="21" t="s">
        <v>180</v>
      </c>
      <c r="C18" s="41" t="s">
        <v>181</v>
      </c>
      <c r="D18" s="70">
        <f t="shared" si="0"/>
        <v>21444120</v>
      </c>
      <c r="E18" s="23">
        <v>21444120</v>
      </c>
      <c r="F18" s="23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ht="18" customHeight="1" spans="1:180">
      <c r="A19" s="108" t="s">
        <v>142</v>
      </c>
      <c r="B19" s="21" t="s">
        <v>180</v>
      </c>
      <c r="C19" s="41" t="s">
        <v>181</v>
      </c>
      <c r="D19" s="70">
        <f t="shared" si="0"/>
        <v>8043520</v>
      </c>
      <c r="E19" s="23">
        <v>8043520</v>
      </c>
      <c r="F19" s="23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ht="18" customHeight="1" spans="1:180">
      <c r="A20" s="108" t="s">
        <v>145</v>
      </c>
      <c r="B20" s="21" t="s">
        <v>180</v>
      </c>
      <c r="C20" s="41" t="s">
        <v>181</v>
      </c>
      <c r="D20" s="70">
        <f t="shared" si="0"/>
        <v>4204532</v>
      </c>
      <c r="E20" s="23">
        <v>4204532</v>
      </c>
      <c r="F20" s="2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ht="18" customHeight="1" spans="1:180">
      <c r="A21" s="45" t="s">
        <v>146</v>
      </c>
      <c r="B21" s="21" t="s">
        <v>180</v>
      </c>
      <c r="C21" s="41" t="s">
        <v>181</v>
      </c>
      <c r="D21" s="70">
        <f t="shared" si="0"/>
        <v>1651508</v>
      </c>
      <c r="E21" s="23">
        <v>1651508</v>
      </c>
      <c r="F21" s="23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ht="18" customHeight="1" spans="1:180">
      <c r="A22" s="45" t="s">
        <v>147</v>
      </c>
      <c r="B22" s="21" t="s">
        <v>180</v>
      </c>
      <c r="C22" s="41" t="s">
        <v>181</v>
      </c>
      <c r="D22" s="70">
        <f t="shared" si="0"/>
        <v>2147988</v>
      </c>
      <c r="E22" s="23">
        <v>2147988</v>
      </c>
      <c r="F22" s="23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ht="18" customHeight="1" spans="1:180">
      <c r="A23" s="45" t="s">
        <v>148</v>
      </c>
      <c r="B23" s="21" t="s">
        <v>180</v>
      </c>
      <c r="C23" s="41" t="s">
        <v>181</v>
      </c>
      <c r="D23" s="70">
        <f t="shared" si="0"/>
        <v>2087360</v>
      </c>
      <c r="E23" s="23">
        <v>2087360</v>
      </c>
      <c r="F23" s="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ht="18" customHeight="1" spans="1:180">
      <c r="A24" s="45" t="s">
        <v>149</v>
      </c>
      <c r="B24" s="21" t="s">
        <v>180</v>
      </c>
      <c r="C24" s="41" t="s">
        <v>181</v>
      </c>
      <c r="D24" s="70">
        <f t="shared" si="0"/>
        <v>2339880</v>
      </c>
      <c r="E24" s="23">
        <v>2339880</v>
      </c>
      <c r="F24" s="23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ht="18" customHeight="1" spans="1:180">
      <c r="A25" s="45" t="s">
        <v>150</v>
      </c>
      <c r="B25" s="21" t="s">
        <v>180</v>
      </c>
      <c r="C25" s="41" t="s">
        <v>181</v>
      </c>
      <c r="D25" s="70">
        <f t="shared" si="0"/>
        <v>1975964</v>
      </c>
      <c r="E25" s="23">
        <v>1975964</v>
      </c>
      <c r="F25" s="23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ht="18" customHeight="1" spans="1:180">
      <c r="A26" s="45" t="s">
        <v>151</v>
      </c>
      <c r="B26" s="21" t="s">
        <v>180</v>
      </c>
      <c r="C26" s="41" t="s">
        <v>181</v>
      </c>
      <c r="D26" s="70">
        <f t="shared" si="0"/>
        <v>6913680</v>
      </c>
      <c r="E26" s="23">
        <v>6913680</v>
      </c>
      <c r="F26" s="23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ht="18" customHeight="1" spans="1:180">
      <c r="A27" s="45" t="s">
        <v>152</v>
      </c>
      <c r="B27" s="21" t="s">
        <v>180</v>
      </c>
      <c r="C27" s="41" t="s">
        <v>181</v>
      </c>
      <c r="D27" s="70">
        <f t="shared" si="0"/>
        <v>5896820</v>
      </c>
      <c r="E27" s="23">
        <v>5896820</v>
      </c>
      <c r="F27" s="23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ht="18" customHeight="1" spans="1:180">
      <c r="A28" s="45" t="s">
        <v>153</v>
      </c>
      <c r="B28" s="21" t="s">
        <v>180</v>
      </c>
      <c r="C28" s="41" t="s">
        <v>181</v>
      </c>
      <c r="D28" s="70">
        <f t="shared" si="0"/>
        <v>2669592</v>
      </c>
      <c r="E28" s="23">
        <v>2669592</v>
      </c>
      <c r="F28" s="23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ht="18" customHeight="1" spans="1:180">
      <c r="A29" s="45" t="s">
        <v>154</v>
      </c>
      <c r="B29" s="21" t="s">
        <v>180</v>
      </c>
      <c r="C29" s="41" t="s">
        <v>181</v>
      </c>
      <c r="D29" s="70">
        <f t="shared" si="0"/>
        <v>2007732</v>
      </c>
      <c r="E29" s="23">
        <v>2007732</v>
      </c>
      <c r="F29" s="23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ht="18" customHeight="1" spans="1:180">
      <c r="A30" s="45" t="s">
        <v>155</v>
      </c>
      <c r="B30" s="21" t="s">
        <v>180</v>
      </c>
      <c r="C30" s="41" t="s">
        <v>181</v>
      </c>
      <c r="D30" s="70">
        <f t="shared" si="0"/>
        <v>1600216</v>
      </c>
      <c r="E30" s="23">
        <v>1600216</v>
      </c>
      <c r="F30" s="23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ht="18" customHeight="1" spans="1:180">
      <c r="A31" s="45" t="s">
        <v>156</v>
      </c>
      <c r="B31" s="21" t="s">
        <v>180</v>
      </c>
      <c r="C31" s="41" t="s">
        <v>181</v>
      </c>
      <c r="D31" s="70">
        <f t="shared" si="0"/>
        <v>1675220</v>
      </c>
      <c r="E31" s="23">
        <v>1675220</v>
      </c>
      <c r="F31" s="23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ht="18" customHeight="1" spans="1:180">
      <c r="A32" s="45" t="s">
        <v>157</v>
      </c>
      <c r="B32" s="21" t="s">
        <v>180</v>
      </c>
      <c r="C32" s="41" t="s">
        <v>181</v>
      </c>
      <c r="D32" s="70">
        <f t="shared" si="0"/>
        <v>3122908</v>
      </c>
      <c r="E32" s="23">
        <v>3122908</v>
      </c>
      <c r="F32" s="23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ht="18" customHeight="1" spans="1:180">
      <c r="A33" s="45" t="s">
        <v>158</v>
      </c>
      <c r="B33" s="21" t="s">
        <v>180</v>
      </c>
      <c r="C33" s="41" t="s">
        <v>181</v>
      </c>
      <c r="D33" s="70">
        <f t="shared" si="0"/>
        <v>2051616</v>
      </c>
      <c r="E33" s="23">
        <v>2051616</v>
      </c>
      <c r="F33" s="2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ht="18" customHeight="1" spans="1:180">
      <c r="A34" s="45" t="s">
        <v>159</v>
      </c>
      <c r="B34" s="21" t="s">
        <v>180</v>
      </c>
      <c r="C34" s="41" t="s">
        <v>181</v>
      </c>
      <c r="D34" s="70">
        <f t="shared" si="0"/>
        <v>1321608</v>
      </c>
      <c r="E34" s="23">
        <v>1321608</v>
      </c>
      <c r="F34" s="23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ht="18" customHeight="1" spans="1:180">
      <c r="A35" s="45" t="s">
        <v>160</v>
      </c>
      <c r="B35" s="21" t="s">
        <v>180</v>
      </c>
      <c r="C35" s="41" t="s">
        <v>181</v>
      </c>
      <c r="D35" s="70">
        <f t="shared" si="0"/>
        <v>3230900</v>
      </c>
      <c r="E35" s="23">
        <v>3230900</v>
      </c>
      <c r="F35" s="23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ht="18" customHeight="1" spans="1:180">
      <c r="A36" s="45" t="s">
        <v>161</v>
      </c>
      <c r="B36" s="21" t="s">
        <v>180</v>
      </c>
      <c r="C36" s="41" t="s">
        <v>181</v>
      </c>
      <c r="D36" s="70">
        <f t="shared" si="0"/>
        <v>1552772</v>
      </c>
      <c r="E36" s="23">
        <v>1552772</v>
      </c>
      <c r="F36" s="23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ht="18" customHeight="1" spans="1:180">
      <c r="A37" s="45" t="s">
        <v>162</v>
      </c>
      <c r="B37" s="21" t="s">
        <v>180</v>
      </c>
      <c r="C37" s="41" t="s">
        <v>181</v>
      </c>
      <c r="D37" s="70">
        <f t="shared" si="0"/>
        <v>8283664</v>
      </c>
      <c r="E37" s="23">
        <v>8283664</v>
      </c>
      <c r="F37" s="23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ht="18" customHeight="1" spans="1:180">
      <c r="A38" s="27" t="s">
        <v>359</v>
      </c>
      <c r="B38" s="21" t="s">
        <v>182</v>
      </c>
      <c r="C38" s="41" t="s">
        <v>183</v>
      </c>
      <c r="D38" s="70">
        <f t="shared" si="0"/>
        <v>1177515</v>
      </c>
      <c r="E38" s="23">
        <v>1177515</v>
      </c>
      <c r="F38" s="23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ht="18" customHeight="1" spans="1:180">
      <c r="A39" s="27" t="s">
        <v>361</v>
      </c>
      <c r="B39" s="21" t="s">
        <v>182</v>
      </c>
      <c r="C39" s="41" t="s">
        <v>183</v>
      </c>
      <c r="D39" s="70">
        <f t="shared" si="0"/>
        <v>438101</v>
      </c>
      <c r="E39" s="23">
        <v>438101</v>
      </c>
      <c r="F39" s="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ht="18" customHeight="1" spans="1:180">
      <c r="A40" s="25" t="s">
        <v>134</v>
      </c>
      <c r="B40" s="21" t="s">
        <v>182</v>
      </c>
      <c r="C40" s="41" t="s">
        <v>183</v>
      </c>
      <c r="D40" s="70">
        <f t="shared" si="0"/>
        <v>307865</v>
      </c>
      <c r="E40" s="23">
        <v>307865</v>
      </c>
      <c r="F40" s="23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ht="18" customHeight="1" spans="1:180">
      <c r="A41" s="25" t="s">
        <v>135</v>
      </c>
      <c r="B41" s="21" t="s">
        <v>182</v>
      </c>
      <c r="C41" s="41" t="s">
        <v>183</v>
      </c>
      <c r="D41" s="70">
        <f t="shared" si="0"/>
        <v>662867</v>
      </c>
      <c r="E41" s="23">
        <v>662867</v>
      </c>
      <c r="F41" s="2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ht="18" customHeight="1" spans="1:180">
      <c r="A42" s="25" t="s">
        <v>137</v>
      </c>
      <c r="B42" s="21" t="s">
        <v>182</v>
      </c>
      <c r="C42" s="41" t="s">
        <v>183</v>
      </c>
      <c r="D42" s="70">
        <f t="shared" si="0"/>
        <v>47292</v>
      </c>
      <c r="E42" s="23">
        <v>47292</v>
      </c>
      <c r="F42" s="2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ht="18" customHeight="1" spans="1:180">
      <c r="A43" s="108" t="s">
        <v>142</v>
      </c>
      <c r="B43" s="21" t="s">
        <v>182</v>
      </c>
      <c r="C43" s="41" t="s">
        <v>183</v>
      </c>
      <c r="D43" s="70">
        <f t="shared" si="0"/>
        <v>636010</v>
      </c>
      <c r="E43" s="23">
        <v>636010</v>
      </c>
      <c r="F43" s="2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ht="18" customHeight="1" spans="1:180">
      <c r="A44" s="108" t="s">
        <v>145</v>
      </c>
      <c r="B44" s="21" t="s">
        <v>182</v>
      </c>
      <c r="C44" s="41" t="s">
        <v>183</v>
      </c>
      <c r="D44" s="70">
        <f t="shared" si="0"/>
        <v>331111</v>
      </c>
      <c r="E44" s="23">
        <v>331111</v>
      </c>
      <c r="F44" s="23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ht="18" customHeight="1" spans="1:180">
      <c r="A45" s="45" t="s">
        <v>146</v>
      </c>
      <c r="B45" s="21" t="s">
        <v>182</v>
      </c>
      <c r="C45" s="41" t="s">
        <v>183</v>
      </c>
      <c r="D45" s="70">
        <f t="shared" si="0"/>
        <v>130259</v>
      </c>
      <c r="E45" s="23">
        <v>130259</v>
      </c>
      <c r="F45" s="23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ht="18" customHeight="1" spans="1:180">
      <c r="A46" s="45" t="s">
        <v>147</v>
      </c>
      <c r="B46" s="21" t="s">
        <v>182</v>
      </c>
      <c r="C46" s="41" t="s">
        <v>183</v>
      </c>
      <c r="D46" s="70">
        <f t="shared" si="0"/>
        <v>169649</v>
      </c>
      <c r="E46" s="23">
        <v>169649</v>
      </c>
      <c r="F46" s="23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ht="18" customHeight="1" spans="1:180">
      <c r="A47" s="45" t="s">
        <v>148</v>
      </c>
      <c r="B47" s="21" t="s">
        <v>182</v>
      </c>
      <c r="C47" s="41" t="s">
        <v>183</v>
      </c>
      <c r="D47" s="70">
        <f t="shared" si="0"/>
        <v>164880</v>
      </c>
      <c r="E47" s="23">
        <v>164880</v>
      </c>
      <c r="F47" s="23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ht="18" customHeight="1" spans="1:180">
      <c r="A48" s="45" t="s">
        <v>149</v>
      </c>
      <c r="B48" s="21" t="s">
        <v>182</v>
      </c>
      <c r="C48" s="41" t="s">
        <v>183</v>
      </c>
      <c r="D48" s="70">
        <f t="shared" si="0"/>
        <v>184790</v>
      </c>
      <c r="E48" s="23">
        <v>184790</v>
      </c>
      <c r="F48" s="23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ht="18" customHeight="1" spans="1:180">
      <c r="A49" s="45" t="s">
        <v>150</v>
      </c>
      <c r="B49" s="21" t="s">
        <v>182</v>
      </c>
      <c r="C49" s="41" t="s">
        <v>183</v>
      </c>
      <c r="D49" s="70">
        <f t="shared" si="0"/>
        <v>155597</v>
      </c>
      <c r="E49" s="23">
        <v>155597</v>
      </c>
      <c r="F49" s="23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ht="18" customHeight="1" spans="1:180">
      <c r="A50" s="45" t="s">
        <v>151</v>
      </c>
      <c r="B50" s="21" t="s">
        <v>182</v>
      </c>
      <c r="C50" s="41" t="s">
        <v>183</v>
      </c>
      <c r="D50" s="70">
        <f t="shared" si="0"/>
        <v>545540</v>
      </c>
      <c r="E50" s="23">
        <v>545540</v>
      </c>
      <c r="F50" s="23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ht="18" customHeight="1" spans="1:180">
      <c r="A51" s="45" t="s">
        <v>152</v>
      </c>
      <c r="B51" s="21" t="s">
        <v>182</v>
      </c>
      <c r="C51" s="41" t="s">
        <v>183</v>
      </c>
      <c r="D51" s="70">
        <f t="shared" si="0"/>
        <v>467035</v>
      </c>
      <c r="E51" s="23">
        <v>467035</v>
      </c>
      <c r="F51" s="23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ht="18" customHeight="1" spans="1:180">
      <c r="A52" s="45" t="s">
        <v>153</v>
      </c>
      <c r="B52" s="21" t="s">
        <v>182</v>
      </c>
      <c r="C52" s="41" t="s">
        <v>183</v>
      </c>
      <c r="D52" s="70">
        <f t="shared" si="0"/>
        <v>210566</v>
      </c>
      <c r="E52" s="23">
        <v>210566</v>
      </c>
      <c r="F52" s="23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ht="18" customHeight="1" spans="1:180">
      <c r="A53" s="45" t="s">
        <v>154</v>
      </c>
      <c r="B53" s="21" t="s">
        <v>182</v>
      </c>
      <c r="C53" s="41" t="s">
        <v>183</v>
      </c>
      <c r="D53" s="70">
        <f t="shared" si="0"/>
        <v>157961</v>
      </c>
      <c r="E53" s="23">
        <v>157961</v>
      </c>
      <c r="F53" s="2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ht="18" customHeight="1" spans="1:180">
      <c r="A54" s="45" t="s">
        <v>155</v>
      </c>
      <c r="B54" s="21" t="s">
        <v>182</v>
      </c>
      <c r="C54" s="41" t="s">
        <v>183</v>
      </c>
      <c r="D54" s="70">
        <f t="shared" si="0"/>
        <v>126268</v>
      </c>
      <c r="E54" s="23">
        <v>126268</v>
      </c>
      <c r="F54" s="23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ht="18" customHeight="1" spans="1:180">
      <c r="A55" s="45" t="s">
        <v>156</v>
      </c>
      <c r="B55" s="21" t="s">
        <v>182</v>
      </c>
      <c r="C55" s="41" t="s">
        <v>183</v>
      </c>
      <c r="D55" s="70">
        <f t="shared" si="0"/>
        <v>132235</v>
      </c>
      <c r="E55" s="23">
        <v>132235</v>
      </c>
      <c r="F55" s="23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ht="18" customHeight="1" spans="1:180">
      <c r="A56" s="45" t="s">
        <v>157</v>
      </c>
      <c r="B56" s="21" t="s">
        <v>182</v>
      </c>
      <c r="C56" s="41" t="s">
        <v>183</v>
      </c>
      <c r="D56" s="70">
        <f t="shared" si="0"/>
        <v>246359</v>
      </c>
      <c r="E56" s="23">
        <v>246359</v>
      </c>
      <c r="F56" s="23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ht="18" customHeight="1" spans="1:180">
      <c r="A57" s="45" t="s">
        <v>158</v>
      </c>
      <c r="B57" s="21" t="s">
        <v>182</v>
      </c>
      <c r="C57" s="41" t="s">
        <v>183</v>
      </c>
      <c r="D57" s="70">
        <f t="shared" si="0"/>
        <v>161618</v>
      </c>
      <c r="E57" s="23">
        <v>161618</v>
      </c>
      <c r="F57" s="23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ht="18" customHeight="1" spans="1:180">
      <c r="A58" s="45" t="s">
        <v>159</v>
      </c>
      <c r="B58" s="21" t="s">
        <v>182</v>
      </c>
      <c r="C58" s="41" t="s">
        <v>183</v>
      </c>
      <c r="D58" s="70">
        <f t="shared" si="0"/>
        <v>104184</v>
      </c>
      <c r="E58" s="23">
        <v>104184</v>
      </c>
      <c r="F58" s="23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ht="18" customHeight="1" spans="1:180">
      <c r="A59" s="45" t="s">
        <v>160</v>
      </c>
      <c r="B59" s="21" t="s">
        <v>182</v>
      </c>
      <c r="C59" s="41" t="s">
        <v>183</v>
      </c>
      <c r="D59" s="70">
        <f t="shared" si="0"/>
        <v>255925</v>
      </c>
      <c r="E59" s="23">
        <v>255925</v>
      </c>
      <c r="F59" s="23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ht="18" customHeight="1" spans="1:180">
      <c r="A60" s="45" t="s">
        <v>161</v>
      </c>
      <c r="B60" s="21" t="s">
        <v>182</v>
      </c>
      <c r="C60" s="41" t="s">
        <v>183</v>
      </c>
      <c r="D60" s="70">
        <f t="shared" si="0"/>
        <v>122881</v>
      </c>
      <c r="E60" s="23">
        <v>122881</v>
      </c>
      <c r="F60" s="23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ht="18" customHeight="1" spans="1:180">
      <c r="A61" s="45" t="s">
        <v>162</v>
      </c>
      <c r="B61" s="21" t="s">
        <v>182</v>
      </c>
      <c r="C61" s="41" t="s">
        <v>183</v>
      </c>
      <c r="D61" s="70">
        <f t="shared" si="0"/>
        <v>780586</v>
      </c>
      <c r="E61" s="23">
        <v>780586</v>
      </c>
      <c r="F61" s="23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ht="18" customHeight="1" spans="1:180">
      <c r="A62" s="46" t="s">
        <v>164</v>
      </c>
      <c r="B62" s="21" t="s">
        <v>182</v>
      </c>
      <c r="C62" s="41" t="s">
        <v>183</v>
      </c>
      <c r="D62" s="70">
        <f t="shared" si="0"/>
        <v>94779</v>
      </c>
      <c r="E62" s="23">
        <v>94779</v>
      </c>
      <c r="F62" s="23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ht="18" customHeight="1" spans="1:180">
      <c r="A63" s="45" t="s">
        <v>168</v>
      </c>
      <c r="B63" s="21" t="s">
        <v>182</v>
      </c>
      <c r="C63" s="41" t="s">
        <v>183</v>
      </c>
      <c r="D63" s="70">
        <f t="shared" si="0"/>
        <v>19889</v>
      </c>
      <c r="E63" s="23">
        <v>19889</v>
      </c>
      <c r="F63" s="2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ht="18" customHeight="1" spans="1:180">
      <c r="A64" s="27"/>
      <c r="B64" s="21" t="s">
        <v>184</v>
      </c>
      <c r="C64" s="41" t="s">
        <v>185</v>
      </c>
      <c r="D64" s="70">
        <f t="shared" si="0"/>
        <v>0</v>
      </c>
      <c r="E64" s="23"/>
      <c r="F64" s="23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ht="18" customHeight="1" spans="1:180">
      <c r="A65" s="27"/>
      <c r="B65" s="21" t="s">
        <v>186</v>
      </c>
      <c r="C65" s="41" t="s">
        <v>187</v>
      </c>
      <c r="D65" s="70">
        <f t="shared" si="0"/>
        <v>0</v>
      </c>
      <c r="E65" s="23"/>
      <c r="F65" s="23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ht="18" customHeight="1" spans="1:180">
      <c r="A66" s="27" t="s">
        <v>359</v>
      </c>
      <c r="B66" s="21" t="s">
        <v>188</v>
      </c>
      <c r="C66" s="41" t="s">
        <v>189</v>
      </c>
      <c r="D66" s="70">
        <f t="shared" si="0"/>
        <v>721260</v>
      </c>
      <c r="E66" s="23">
        <v>721260</v>
      </c>
      <c r="F66" s="23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ht="18" customHeight="1" spans="1:180">
      <c r="A67" s="27" t="s">
        <v>360</v>
      </c>
      <c r="B67" s="21" t="s">
        <v>362</v>
      </c>
      <c r="C67" s="41" t="s">
        <v>189</v>
      </c>
      <c r="D67" s="70">
        <f t="shared" si="0"/>
        <v>346500</v>
      </c>
      <c r="E67" s="23">
        <v>346500</v>
      </c>
      <c r="F67" s="23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ht="18" customHeight="1" spans="1:180">
      <c r="A68" s="46" t="s">
        <v>164</v>
      </c>
      <c r="B68" s="21" t="s">
        <v>188</v>
      </c>
      <c r="C68" s="41" t="s">
        <v>189</v>
      </c>
      <c r="D68" s="70">
        <f t="shared" si="0"/>
        <v>233412</v>
      </c>
      <c r="E68" s="23">
        <v>233412</v>
      </c>
      <c r="F68" s="23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ht="18" customHeight="1" spans="1:180">
      <c r="A69" s="45" t="s">
        <v>168</v>
      </c>
      <c r="B69" s="21" t="s">
        <v>362</v>
      </c>
      <c r="C69" s="41" t="s">
        <v>189</v>
      </c>
      <c r="D69" s="70">
        <f t="shared" si="0"/>
        <v>48492</v>
      </c>
      <c r="E69" s="23">
        <v>48492</v>
      </c>
      <c r="F69" s="23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ht="18" customHeight="1" spans="1:180">
      <c r="A70" s="27"/>
      <c r="B70" s="21" t="s">
        <v>190</v>
      </c>
      <c r="C70" s="41" t="s">
        <v>191</v>
      </c>
      <c r="D70" s="70">
        <f t="shared" si="0"/>
        <v>0</v>
      </c>
      <c r="E70" s="23"/>
      <c r="F70" s="23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ht="18" customHeight="1" spans="1:180">
      <c r="A71" s="27"/>
      <c r="B71" s="21" t="s">
        <v>192</v>
      </c>
      <c r="C71" s="41" t="s">
        <v>193</v>
      </c>
      <c r="D71" s="70">
        <f t="shared" si="0"/>
        <v>0</v>
      </c>
      <c r="E71" s="23"/>
      <c r="F71" s="23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ht="18" customHeight="1" spans="1:180">
      <c r="A72" s="27"/>
      <c r="B72" s="21" t="s">
        <v>194</v>
      </c>
      <c r="C72" s="41" t="s">
        <v>195</v>
      </c>
      <c r="D72" s="70">
        <f t="shared" si="0"/>
        <v>0</v>
      </c>
      <c r="E72" s="23"/>
      <c r="F72" s="23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ht="18" customHeight="1" spans="1:180">
      <c r="A73" s="27"/>
      <c r="B73" s="21" t="s">
        <v>196</v>
      </c>
      <c r="C73" s="41" t="s">
        <v>197</v>
      </c>
      <c r="D73" s="70">
        <f t="shared" ref="D73:D136" si="1">E73+F73</f>
        <v>0</v>
      </c>
      <c r="E73" s="23"/>
      <c r="F73" s="2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ht="18" customHeight="1" spans="1:180">
      <c r="A74" s="27" t="s">
        <v>359</v>
      </c>
      <c r="B74" s="21" t="s">
        <v>198</v>
      </c>
      <c r="C74" s="41" t="s">
        <v>199</v>
      </c>
      <c r="D74" s="70">
        <f t="shared" si="1"/>
        <v>421236</v>
      </c>
      <c r="E74" s="23">
        <v>421236</v>
      </c>
      <c r="F74" s="23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ht="18" customHeight="1" spans="1:180">
      <c r="A75" s="27" t="s">
        <v>360</v>
      </c>
      <c r="B75" s="21" t="s">
        <v>198</v>
      </c>
      <c r="C75" s="41" t="s">
        <v>199</v>
      </c>
      <c r="D75" s="70">
        <f t="shared" si="1"/>
        <v>204888</v>
      </c>
      <c r="E75" s="23">
        <v>204888</v>
      </c>
      <c r="F75" s="23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</row>
    <row r="76" ht="18" customHeight="1" spans="1:180">
      <c r="A76" s="27" t="s">
        <v>361</v>
      </c>
      <c r="B76" s="21" t="s">
        <v>198</v>
      </c>
      <c r="C76" s="41" t="s">
        <v>199</v>
      </c>
      <c r="D76" s="70">
        <f t="shared" si="1"/>
        <v>622428</v>
      </c>
      <c r="E76" s="23">
        <v>622428</v>
      </c>
      <c r="F76" s="23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</row>
    <row r="77" ht="18" customHeight="1" spans="1:180">
      <c r="A77" s="25" t="s">
        <v>134</v>
      </c>
      <c r="B77" s="21" t="s">
        <v>198</v>
      </c>
      <c r="C77" s="41" t="s">
        <v>199</v>
      </c>
      <c r="D77" s="70">
        <f t="shared" si="1"/>
        <v>438240</v>
      </c>
      <c r="E77" s="23">
        <v>438240</v>
      </c>
      <c r="F77" s="23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</row>
    <row r="78" ht="18" customHeight="1" spans="1:180">
      <c r="A78" s="25" t="s">
        <v>137</v>
      </c>
      <c r="B78" s="21" t="s">
        <v>198</v>
      </c>
      <c r="C78" s="41" t="s">
        <v>199</v>
      </c>
      <c r="D78" s="70">
        <f t="shared" si="1"/>
        <v>68100</v>
      </c>
      <c r="E78" s="23">
        <v>68100</v>
      </c>
      <c r="F78" s="23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</row>
    <row r="79" ht="18" customHeight="1" spans="1:180">
      <c r="A79" s="45" t="s">
        <v>162</v>
      </c>
      <c r="B79" s="21" t="s">
        <v>198</v>
      </c>
      <c r="C79" s="41" t="s">
        <v>199</v>
      </c>
      <c r="D79" s="70">
        <f t="shared" si="1"/>
        <v>1111452</v>
      </c>
      <c r="E79" s="23">
        <v>1111452</v>
      </c>
      <c r="F79" s="23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</row>
    <row r="80" ht="18" customHeight="1" spans="1:180">
      <c r="A80" s="46" t="s">
        <v>164</v>
      </c>
      <c r="B80" s="21" t="s">
        <v>198</v>
      </c>
      <c r="C80" s="41" t="s">
        <v>199</v>
      </c>
      <c r="D80" s="70">
        <f t="shared" si="1"/>
        <v>134616</v>
      </c>
      <c r="E80" s="23">
        <v>134616</v>
      </c>
      <c r="F80" s="23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</row>
    <row r="81" ht="18" customHeight="1" spans="1:180">
      <c r="A81" s="45" t="s">
        <v>168</v>
      </c>
      <c r="B81" s="21" t="s">
        <v>198</v>
      </c>
      <c r="C81" s="41" t="s">
        <v>199</v>
      </c>
      <c r="D81" s="70">
        <f t="shared" si="1"/>
        <v>28248</v>
      </c>
      <c r="E81" s="23">
        <v>28248</v>
      </c>
      <c r="F81" s="23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</row>
    <row r="82" ht="18" customHeight="1" spans="1:180">
      <c r="A82" s="27"/>
      <c r="B82" s="21" t="s">
        <v>200</v>
      </c>
      <c r="C82" s="41" t="s">
        <v>201</v>
      </c>
      <c r="D82" s="70">
        <f t="shared" si="1"/>
        <v>0</v>
      </c>
      <c r="E82" s="23"/>
      <c r="F82" s="23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</row>
    <row r="83" ht="18" customHeight="1" spans="1:180">
      <c r="A83" s="27" t="s">
        <v>359</v>
      </c>
      <c r="B83" s="21" t="s">
        <v>202</v>
      </c>
      <c r="C83" s="41" t="s">
        <v>203</v>
      </c>
      <c r="D83" s="70">
        <f t="shared" si="1"/>
        <v>12419100</v>
      </c>
      <c r="E83" s="23">
        <v>10400700</v>
      </c>
      <c r="F83" s="23">
        <v>2018400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</row>
    <row r="84" ht="18" customHeight="1" spans="1:180">
      <c r="A84" s="27" t="s">
        <v>360</v>
      </c>
      <c r="B84" s="21" t="s">
        <v>202</v>
      </c>
      <c r="C84" s="41" t="s">
        <v>203</v>
      </c>
      <c r="D84" s="70">
        <f t="shared" si="1"/>
        <v>141605</v>
      </c>
      <c r="E84" s="23">
        <v>141605</v>
      </c>
      <c r="F84" s="23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</row>
    <row r="85" ht="18" customHeight="1" spans="1:180">
      <c r="A85" s="27" t="s">
        <v>361</v>
      </c>
      <c r="B85" s="21" t="s">
        <v>202</v>
      </c>
      <c r="C85" s="41" t="s">
        <v>203</v>
      </c>
      <c r="D85" s="70">
        <f t="shared" si="1"/>
        <v>784200</v>
      </c>
      <c r="E85" s="23">
        <v>784200</v>
      </c>
      <c r="F85" s="23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</row>
    <row r="86" ht="18" customHeight="1" spans="1:180">
      <c r="A86" s="25" t="s">
        <v>134</v>
      </c>
      <c r="B86" s="21" t="s">
        <v>202</v>
      </c>
      <c r="C86" s="41" t="s">
        <v>203</v>
      </c>
      <c r="D86" s="70">
        <f t="shared" si="1"/>
        <v>567480</v>
      </c>
      <c r="E86" s="23">
        <v>567480</v>
      </c>
      <c r="F86" s="23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</row>
    <row r="87" ht="18" customHeight="1" spans="1:180">
      <c r="A87" s="25" t="s">
        <v>135</v>
      </c>
      <c r="B87" s="21" t="s">
        <v>202</v>
      </c>
      <c r="C87" s="41" t="s">
        <v>203</v>
      </c>
      <c r="D87" s="70">
        <f t="shared" si="1"/>
        <v>1243800</v>
      </c>
      <c r="E87" s="23">
        <v>1243800</v>
      </c>
      <c r="F87" s="23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</row>
    <row r="88" ht="18" customHeight="1" spans="1:180">
      <c r="A88" s="25" t="s">
        <v>137</v>
      </c>
      <c r="B88" s="21" t="s">
        <v>202</v>
      </c>
      <c r="C88" s="41" t="s">
        <v>203</v>
      </c>
      <c r="D88" s="70">
        <f t="shared" si="1"/>
        <v>73560</v>
      </c>
      <c r="E88" s="23">
        <v>73560</v>
      </c>
      <c r="F88" s="23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</row>
    <row r="89" ht="18" customHeight="1" spans="1:180">
      <c r="A89" s="45" t="s">
        <v>162</v>
      </c>
      <c r="B89" s="21" t="s">
        <v>202</v>
      </c>
      <c r="C89" s="41" t="s">
        <v>203</v>
      </c>
      <c r="D89" s="70">
        <f t="shared" si="1"/>
        <v>1478448</v>
      </c>
      <c r="E89" s="23">
        <v>1478448</v>
      </c>
      <c r="F89" s="23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</row>
    <row r="90" ht="18" customHeight="1" spans="1:180">
      <c r="A90" s="46" t="s">
        <v>164</v>
      </c>
      <c r="B90" s="21" t="s">
        <v>202</v>
      </c>
      <c r="C90" s="41" t="s">
        <v>203</v>
      </c>
      <c r="D90" s="70">
        <f t="shared" si="1"/>
        <v>183900</v>
      </c>
      <c r="E90" s="23">
        <v>183900</v>
      </c>
      <c r="F90" s="23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</row>
    <row r="91" ht="18" customHeight="1" spans="1:180">
      <c r="A91" s="45" t="s">
        <v>168</v>
      </c>
      <c r="B91" s="21" t="s">
        <v>202</v>
      </c>
      <c r="C91" s="41" t="s">
        <v>203</v>
      </c>
      <c r="D91" s="70">
        <f t="shared" si="1"/>
        <v>38520</v>
      </c>
      <c r="E91" s="23">
        <v>38520</v>
      </c>
      <c r="F91" s="23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</row>
    <row r="92" ht="18" customHeight="1" spans="1:180">
      <c r="A92" s="108" t="s">
        <v>140</v>
      </c>
      <c r="B92" s="21" t="s">
        <v>202</v>
      </c>
      <c r="C92" s="41" t="s">
        <v>203</v>
      </c>
      <c r="D92" s="70">
        <f t="shared" si="1"/>
        <v>3950000</v>
      </c>
      <c r="E92" s="23"/>
      <c r="F92" s="23">
        <v>3950000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</row>
    <row r="93" ht="18" customHeight="1" spans="1:180">
      <c r="A93" s="73" t="s">
        <v>358</v>
      </c>
      <c r="B93" s="21" t="s">
        <v>204</v>
      </c>
      <c r="C93" s="41" t="s">
        <v>205</v>
      </c>
      <c r="D93" s="70">
        <f t="shared" si="1"/>
        <v>40281284</v>
      </c>
      <c r="E93" s="23">
        <v>598284</v>
      </c>
      <c r="F93" s="23">
        <f>SUM(F94:F131)</f>
        <v>39683000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</row>
    <row r="94" ht="18" customHeight="1" spans="1:180">
      <c r="A94" s="27" t="s">
        <v>359</v>
      </c>
      <c r="B94" s="21" t="s">
        <v>206</v>
      </c>
      <c r="C94" s="41" t="s">
        <v>207</v>
      </c>
      <c r="D94" s="70">
        <f t="shared" si="1"/>
        <v>118800</v>
      </c>
      <c r="E94" s="23">
        <v>118800</v>
      </c>
      <c r="F94" s="23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</row>
    <row r="95" ht="18" customHeight="1" spans="1:180">
      <c r="A95" s="27" t="s">
        <v>360</v>
      </c>
      <c r="B95" s="21" t="s">
        <v>206</v>
      </c>
      <c r="C95" s="41" t="s">
        <v>207</v>
      </c>
      <c r="D95" s="70">
        <f t="shared" si="1"/>
        <v>75600</v>
      </c>
      <c r="E95" s="23">
        <v>75600</v>
      </c>
      <c r="F95" s="23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</row>
    <row r="96" ht="22" customHeight="1" spans="1:180">
      <c r="A96" s="46" t="s">
        <v>164</v>
      </c>
      <c r="B96" s="21" t="s">
        <v>206</v>
      </c>
      <c r="C96" s="41" t="s">
        <v>207</v>
      </c>
      <c r="D96" s="70">
        <f t="shared" si="1"/>
        <v>54000</v>
      </c>
      <c r="E96" s="23">
        <v>54000</v>
      </c>
      <c r="F96" s="2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</row>
    <row r="97" ht="18" customHeight="1" spans="1:180">
      <c r="A97" s="45" t="s">
        <v>168</v>
      </c>
      <c r="B97" s="21" t="s">
        <v>206</v>
      </c>
      <c r="C97" s="41" t="s">
        <v>207</v>
      </c>
      <c r="D97" s="70">
        <f t="shared" si="1"/>
        <v>0</v>
      </c>
      <c r="E97" s="23"/>
      <c r="F97" s="23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</row>
    <row r="98" ht="18" customHeight="1" spans="1:180">
      <c r="A98" s="27"/>
      <c r="B98" s="21" t="s">
        <v>206</v>
      </c>
      <c r="C98" s="41" t="s">
        <v>207</v>
      </c>
      <c r="D98" s="70">
        <f t="shared" si="1"/>
        <v>0</v>
      </c>
      <c r="E98" s="23"/>
      <c r="F98" s="23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</row>
    <row r="99" ht="18" customHeight="1" spans="1:180">
      <c r="A99" s="27"/>
      <c r="B99" s="21" t="s">
        <v>208</v>
      </c>
      <c r="C99" s="41" t="s">
        <v>209</v>
      </c>
      <c r="D99" s="70">
        <f t="shared" si="1"/>
        <v>0</v>
      </c>
      <c r="E99" s="23"/>
      <c r="F99" s="23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</row>
    <row r="100" ht="18" customHeight="1" spans="1:180">
      <c r="A100" s="27"/>
      <c r="B100" s="21" t="s">
        <v>210</v>
      </c>
      <c r="C100" s="41" t="s">
        <v>211</v>
      </c>
      <c r="D100" s="70">
        <f t="shared" si="1"/>
        <v>0</v>
      </c>
      <c r="E100" s="23"/>
      <c r="F100" s="2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</row>
    <row r="101" ht="18" customHeight="1" spans="1:180">
      <c r="A101" s="27"/>
      <c r="B101" s="21" t="s">
        <v>212</v>
      </c>
      <c r="C101" s="41" t="s">
        <v>213</v>
      </c>
      <c r="D101" s="70">
        <f t="shared" si="1"/>
        <v>0</v>
      </c>
      <c r="E101" s="23"/>
      <c r="F101" s="23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</row>
    <row r="102" ht="18" customHeight="1" spans="1:180">
      <c r="A102" s="27"/>
      <c r="B102" s="21" t="s">
        <v>214</v>
      </c>
      <c r="C102" s="41" t="s">
        <v>215</v>
      </c>
      <c r="D102" s="70">
        <f t="shared" si="1"/>
        <v>0</v>
      </c>
      <c r="E102" s="23"/>
      <c r="F102" s="2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</row>
    <row r="103" ht="18" customHeight="1" spans="1:180">
      <c r="A103" s="27"/>
      <c r="B103" s="21" t="s">
        <v>216</v>
      </c>
      <c r="C103" s="41" t="s">
        <v>217</v>
      </c>
      <c r="D103" s="70">
        <f t="shared" si="1"/>
        <v>0</v>
      </c>
      <c r="E103" s="23"/>
      <c r="F103" s="2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</row>
    <row r="104" ht="18" customHeight="1" spans="1:180">
      <c r="A104" s="27"/>
      <c r="B104" s="21" t="s">
        <v>218</v>
      </c>
      <c r="C104" s="41" t="s">
        <v>219</v>
      </c>
      <c r="D104" s="70">
        <f t="shared" si="1"/>
        <v>0</v>
      </c>
      <c r="E104" s="23"/>
      <c r="F104" s="2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</row>
    <row r="105" ht="18" customHeight="1" spans="1:180">
      <c r="A105" s="27"/>
      <c r="B105" s="21" t="s">
        <v>220</v>
      </c>
      <c r="C105" s="41" t="s">
        <v>221</v>
      </c>
      <c r="D105" s="70">
        <f t="shared" si="1"/>
        <v>0</v>
      </c>
      <c r="E105" s="23"/>
      <c r="F105" s="2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</row>
    <row r="106" ht="18" customHeight="1" spans="1:180">
      <c r="A106" s="27"/>
      <c r="B106" s="21" t="s">
        <v>222</v>
      </c>
      <c r="C106" s="41" t="s">
        <v>223</v>
      </c>
      <c r="D106" s="70">
        <f t="shared" si="1"/>
        <v>0</v>
      </c>
      <c r="E106" s="23"/>
      <c r="F106" s="2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</row>
    <row r="107" ht="18" customHeight="1" spans="1:180">
      <c r="A107" s="27"/>
      <c r="B107" s="21" t="s">
        <v>224</v>
      </c>
      <c r="C107" s="41" t="s">
        <v>225</v>
      </c>
      <c r="D107" s="70">
        <f t="shared" si="1"/>
        <v>0</v>
      </c>
      <c r="E107" s="23"/>
      <c r="F107" s="2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</row>
    <row r="108" ht="18" customHeight="1" spans="1:180">
      <c r="A108" s="27"/>
      <c r="B108" s="21" t="s">
        <v>226</v>
      </c>
      <c r="C108" s="41" t="s">
        <v>227</v>
      </c>
      <c r="D108" s="70">
        <f t="shared" si="1"/>
        <v>0</v>
      </c>
      <c r="E108" s="23"/>
      <c r="F108" s="2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</row>
    <row r="109" ht="18" customHeight="1" spans="1:180">
      <c r="A109" s="27"/>
      <c r="B109" s="21" t="s">
        <v>228</v>
      </c>
      <c r="C109" s="41" t="s">
        <v>229</v>
      </c>
      <c r="D109" s="70">
        <f t="shared" si="1"/>
        <v>0</v>
      </c>
      <c r="E109" s="23"/>
      <c r="F109" s="2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</row>
    <row r="110" ht="18" customHeight="1" spans="1:180">
      <c r="A110" s="27"/>
      <c r="B110" s="21" t="s">
        <v>230</v>
      </c>
      <c r="C110" s="41" t="s">
        <v>231</v>
      </c>
      <c r="D110" s="70">
        <f t="shared" si="1"/>
        <v>0</v>
      </c>
      <c r="E110" s="23"/>
      <c r="F110" s="23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</row>
    <row r="111" ht="18" customHeight="1" spans="1:180">
      <c r="A111" s="27"/>
      <c r="B111" s="21" t="s">
        <v>232</v>
      </c>
      <c r="C111" s="41" t="s">
        <v>233</v>
      </c>
      <c r="D111" s="70">
        <f t="shared" si="1"/>
        <v>0</v>
      </c>
      <c r="E111" s="23"/>
      <c r="F111" s="2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</row>
    <row r="112" ht="18" customHeight="1" spans="1:180">
      <c r="A112" s="27"/>
      <c r="B112" s="21" t="s">
        <v>234</v>
      </c>
      <c r="C112" s="41" t="s">
        <v>235</v>
      </c>
      <c r="D112" s="70">
        <f t="shared" si="1"/>
        <v>0</v>
      </c>
      <c r="E112" s="23"/>
      <c r="F112" s="2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</row>
    <row r="113" ht="18" customHeight="1" spans="1:180">
      <c r="A113" s="27"/>
      <c r="B113" s="21" t="s">
        <v>236</v>
      </c>
      <c r="C113" s="41" t="s">
        <v>237</v>
      </c>
      <c r="D113" s="70">
        <f t="shared" si="1"/>
        <v>0</v>
      </c>
      <c r="E113" s="23"/>
      <c r="F113" s="2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</row>
    <row r="114" ht="18" customHeight="1" spans="1:180">
      <c r="A114" s="27"/>
      <c r="B114" s="21" t="s">
        <v>238</v>
      </c>
      <c r="C114" s="41" t="s">
        <v>239</v>
      </c>
      <c r="D114" s="70">
        <f t="shared" si="1"/>
        <v>0</v>
      </c>
      <c r="E114" s="23"/>
      <c r="F114" s="2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</row>
    <row r="115" ht="18" customHeight="1" spans="1:180">
      <c r="A115" s="27"/>
      <c r="B115" s="21" t="s">
        <v>240</v>
      </c>
      <c r="C115" s="41" t="s">
        <v>241</v>
      </c>
      <c r="D115" s="70">
        <f t="shared" si="1"/>
        <v>0</v>
      </c>
      <c r="E115" s="23"/>
      <c r="F115" s="2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</row>
    <row r="116" ht="18" customHeight="1" spans="1:180">
      <c r="A116" s="27"/>
      <c r="B116" s="21" t="s">
        <v>242</v>
      </c>
      <c r="C116" s="41" t="s">
        <v>243</v>
      </c>
      <c r="D116" s="70">
        <f t="shared" si="1"/>
        <v>0</v>
      </c>
      <c r="E116" s="23"/>
      <c r="F116" s="2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</row>
    <row r="117" ht="18" customHeight="1" spans="1:180">
      <c r="A117" s="27" t="s">
        <v>359</v>
      </c>
      <c r="B117" s="21" t="s">
        <v>244</v>
      </c>
      <c r="C117" s="41" t="s">
        <v>245</v>
      </c>
      <c r="D117" s="70">
        <f t="shared" si="1"/>
        <v>10668</v>
      </c>
      <c r="E117" s="23">
        <v>10668</v>
      </c>
      <c r="F117" s="2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</row>
    <row r="118" ht="18" customHeight="1" spans="1:180">
      <c r="A118" s="27" t="s">
        <v>360</v>
      </c>
      <c r="B118" s="21" t="s">
        <v>244</v>
      </c>
      <c r="C118" s="41" t="s">
        <v>245</v>
      </c>
      <c r="D118" s="70">
        <f t="shared" si="1"/>
        <v>588</v>
      </c>
      <c r="E118" s="23">
        <v>588</v>
      </c>
      <c r="F118" s="2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</row>
    <row r="119" ht="18" customHeight="1" spans="1:180">
      <c r="A119" s="27" t="s">
        <v>361</v>
      </c>
      <c r="B119" s="21" t="s">
        <v>244</v>
      </c>
      <c r="C119" s="41" t="s">
        <v>245</v>
      </c>
      <c r="D119" s="70">
        <f t="shared" si="1"/>
        <v>1848</v>
      </c>
      <c r="E119" s="23">
        <v>1848</v>
      </c>
      <c r="F119" s="23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</row>
    <row r="120" ht="18" customHeight="1" spans="1:180">
      <c r="A120" s="25" t="s">
        <v>134</v>
      </c>
      <c r="B120" s="21" t="s">
        <v>244</v>
      </c>
      <c r="C120" s="41" t="s">
        <v>245</v>
      </c>
      <c r="D120" s="70">
        <f t="shared" si="1"/>
        <v>3024</v>
      </c>
      <c r="E120" s="23">
        <v>3024</v>
      </c>
      <c r="F120" s="2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</row>
    <row r="121" ht="18" customHeight="1" spans="1:180">
      <c r="A121" s="25" t="s">
        <v>137</v>
      </c>
      <c r="B121" s="21" t="s">
        <v>244</v>
      </c>
      <c r="C121" s="41" t="s">
        <v>245</v>
      </c>
      <c r="D121" s="70">
        <f t="shared" si="1"/>
        <v>756</v>
      </c>
      <c r="E121" s="23">
        <v>756</v>
      </c>
      <c r="F121" s="2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</row>
    <row r="122" ht="18" customHeight="1" spans="1:180">
      <c r="A122" s="27" t="s">
        <v>359</v>
      </c>
      <c r="B122" s="21" t="s">
        <v>246</v>
      </c>
      <c r="C122" s="41" t="s">
        <v>247</v>
      </c>
      <c r="D122" s="70">
        <f t="shared" si="1"/>
        <v>100000</v>
      </c>
      <c r="E122" s="23">
        <v>100000</v>
      </c>
      <c r="F122" s="2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</row>
    <row r="123" ht="18" customHeight="1" spans="1:180">
      <c r="A123" s="46" t="s">
        <v>164</v>
      </c>
      <c r="B123" s="21" t="s">
        <v>246</v>
      </c>
      <c r="C123" s="41" t="s">
        <v>247</v>
      </c>
      <c r="D123" s="70">
        <f t="shared" si="1"/>
        <v>25000</v>
      </c>
      <c r="E123" s="23">
        <v>25000</v>
      </c>
      <c r="F123" s="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</row>
    <row r="124" ht="18" customHeight="1" spans="1:180">
      <c r="A124" s="45"/>
      <c r="B124" s="21" t="s">
        <v>248</v>
      </c>
      <c r="C124" s="41" t="s">
        <v>249</v>
      </c>
      <c r="D124" s="70">
        <f t="shared" si="1"/>
        <v>0</v>
      </c>
      <c r="E124" s="23"/>
      <c r="F124" s="2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</row>
    <row r="125" ht="18" customHeight="1" spans="1:180">
      <c r="A125" s="27" t="s">
        <v>359</v>
      </c>
      <c r="B125" s="21" t="s">
        <v>250</v>
      </c>
      <c r="C125" s="41" t="s">
        <v>251</v>
      </c>
      <c r="D125" s="70">
        <f t="shared" si="1"/>
        <v>14217200</v>
      </c>
      <c r="E125" s="23">
        <v>137200</v>
      </c>
      <c r="F125" s="23">
        <v>14080000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</row>
    <row r="126" ht="18" customHeight="1" spans="1:180">
      <c r="A126" s="27" t="s">
        <v>360</v>
      </c>
      <c r="B126" s="21" t="s">
        <v>250</v>
      </c>
      <c r="C126" s="41" t="s">
        <v>251</v>
      </c>
      <c r="D126" s="70">
        <f t="shared" si="1"/>
        <v>320800</v>
      </c>
      <c r="E126" s="23">
        <v>70800</v>
      </c>
      <c r="F126" s="23">
        <v>250000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</row>
    <row r="127" ht="18" customHeight="1" spans="1:180">
      <c r="A127" s="27" t="s">
        <v>361</v>
      </c>
      <c r="B127" s="21" t="s">
        <v>250</v>
      </c>
      <c r="C127" s="41" t="s">
        <v>251</v>
      </c>
      <c r="D127" s="70">
        <f t="shared" si="1"/>
        <v>2140000</v>
      </c>
      <c r="E127" s="23"/>
      <c r="F127" s="23">
        <v>2140000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</row>
    <row r="128" ht="18" customHeight="1" spans="1:180">
      <c r="A128" s="25" t="s">
        <v>134</v>
      </c>
      <c r="B128" s="21" t="s">
        <v>250</v>
      </c>
      <c r="C128" s="41" t="s">
        <v>251</v>
      </c>
      <c r="D128" s="70">
        <f t="shared" si="1"/>
        <v>2387000</v>
      </c>
      <c r="E128" s="23"/>
      <c r="F128" s="23">
        <v>2387000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</row>
    <row r="129" ht="18" customHeight="1" spans="1:180">
      <c r="A129" s="25" t="s">
        <v>135</v>
      </c>
      <c r="B129" s="21" t="s">
        <v>250</v>
      </c>
      <c r="C129" s="41" t="s">
        <v>251</v>
      </c>
      <c r="D129" s="70">
        <f t="shared" si="1"/>
        <v>430000</v>
      </c>
      <c r="E129" s="23"/>
      <c r="F129" s="23">
        <v>430000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</row>
    <row r="130" ht="18" customHeight="1" spans="1:180">
      <c r="A130" s="108" t="s">
        <v>140</v>
      </c>
      <c r="B130" s="21" t="s">
        <v>250</v>
      </c>
      <c r="C130" s="41" t="s">
        <v>251</v>
      </c>
      <c r="D130" s="70">
        <f t="shared" si="1"/>
        <v>20000000</v>
      </c>
      <c r="E130" s="23"/>
      <c r="F130" s="23">
        <v>20000000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</row>
    <row r="131" ht="18" customHeight="1" spans="1:180">
      <c r="A131" s="45" t="s">
        <v>162</v>
      </c>
      <c r="B131" s="21" t="s">
        <v>250</v>
      </c>
      <c r="C131" s="41" t="s">
        <v>251</v>
      </c>
      <c r="D131" s="70">
        <f t="shared" si="1"/>
        <v>396000</v>
      </c>
      <c r="E131" s="23"/>
      <c r="F131" s="23">
        <v>396000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</row>
    <row r="132" ht="18" customHeight="1" spans="1:180">
      <c r="A132" s="73" t="s">
        <v>358</v>
      </c>
      <c r="B132" s="21" t="s">
        <v>252</v>
      </c>
      <c r="C132" s="41" t="s">
        <v>253</v>
      </c>
      <c r="D132" s="70">
        <f t="shared" si="1"/>
        <v>55155270</v>
      </c>
      <c r="E132" s="23">
        <v>35608492</v>
      </c>
      <c r="F132" s="23">
        <f>SUM(F133:F169)</f>
        <v>19546778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</row>
    <row r="133" ht="18" customHeight="1" spans="1:180">
      <c r="A133" s="27"/>
      <c r="B133" s="21" t="s">
        <v>254</v>
      </c>
      <c r="C133" s="41" t="s">
        <v>255</v>
      </c>
      <c r="D133" s="70">
        <f t="shared" si="1"/>
        <v>0</v>
      </c>
      <c r="E133" s="23"/>
      <c r="F133" s="2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</row>
    <row r="134" ht="18" customHeight="1" spans="1:180">
      <c r="A134" s="27"/>
      <c r="B134" s="21" t="s">
        <v>256</v>
      </c>
      <c r="C134" s="41" t="s">
        <v>257</v>
      </c>
      <c r="D134" s="70">
        <f t="shared" si="1"/>
        <v>0</v>
      </c>
      <c r="E134" s="23"/>
      <c r="F134" s="23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</row>
    <row r="135" ht="18" customHeight="1" spans="1:180">
      <c r="A135" s="27" t="s">
        <v>361</v>
      </c>
      <c r="B135" s="21" t="s">
        <v>258</v>
      </c>
      <c r="C135" s="41" t="s">
        <v>259</v>
      </c>
      <c r="D135" s="70">
        <f t="shared" si="1"/>
        <v>8208</v>
      </c>
      <c r="E135" s="23">
        <v>8208</v>
      </c>
      <c r="F135" s="23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</row>
    <row r="136" ht="18" customHeight="1" spans="1:180">
      <c r="A136" s="25" t="s">
        <v>134</v>
      </c>
      <c r="B136" s="21" t="s">
        <v>258</v>
      </c>
      <c r="C136" s="41" t="s">
        <v>259</v>
      </c>
      <c r="D136" s="70">
        <f t="shared" si="1"/>
        <v>1680</v>
      </c>
      <c r="E136" s="23">
        <v>1680</v>
      </c>
      <c r="F136" s="23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</row>
    <row r="137" ht="18" customHeight="1" spans="1:180">
      <c r="A137" s="25" t="s">
        <v>137</v>
      </c>
      <c r="B137" s="21" t="s">
        <v>258</v>
      </c>
      <c r="C137" s="41" t="s">
        <v>259</v>
      </c>
      <c r="D137" s="70">
        <f t="shared" ref="D137:D200" si="2">E137+F137</f>
        <v>3240</v>
      </c>
      <c r="E137" s="23">
        <v>3240</v>
      </c>
      <c r="F137" s="23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</row>
    <row r="138" ht="18" customHeight="1" spans="1:180">
      <c r="A138" s="108" t="s">
        <v>140</v>
      </c>
      <c r="B138" s="21" t="s">
        <v>258</v>
      </c>
      <c r="C138" s="41" t="s">
        <v>259</v>
      </c>
      <c r="D138" s="70">
        <f t="shared" si="2"/>
        <v>3360</v>
      </c>
      <c r="E138" s="23">
        <v>3360</v>
      </c>
      <c r="F138" s="23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</row>
    <row r="139" ht="18" customHeight="1" spans="1:180">
      <c r="A139" s="27"/>
      <c r="B139" s="21" t="s">
        <v>260</v>
      </c>
      <c r="C139" s="41" t="s">
        <v>261</v>
      </c>
      <c r="D139" s="70">
        <f t="shared" si="2"/>
        <v>0</v>
      </c>
      <c r="E139" s="23"/>
      <c r="F139" s="23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</row>
    <row r="140" ht="18" customHeight="1" spans="1:180">
      <c r="A140" s="27"/>
      <c r="B140" s="75" t="s">
        <v>262</v>
      </c>
      <c r="C140" s="73" t="s">
        <v>263</v>
      </c>
      <c r="D140" s="70">
        <f t="shared" si="2"/>
        <v>0</v>
      </c>
      <c r="E140" s="76"/>
      <c r="F140" s="27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</row>
    <row r="141" ht="18" customHeight="1" spans="1:180">
      <c r="A141" s="27"/>
      <c r="B141" s="75" t="s">
        <v>264</v>
      </c>
      <c r="C141" s="73" t="s">
        <v>265</v>
      </c>
      <c r="D141" s="70">
        <f t="shared" si="2"/>
        <v>0</v>
      </c>
      <c r="E141" s="76"/>
      <c r="F141" s="27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</row>
    <row r="142" ht="18" customHeight="1" spans="1:180">
      <c r="A142" s="27"/>
      <c r="B142" s="75" t="s">
        <v>266</v>
      </c>
      <c r="C142" s="73" t="s">
        <v>267</v>
      </c>
      <c r="D142" s="70">
        <f t="shared" si="2"/>
        <v>0</v>
      </c>
      <c r="E142" s="76"/>
      <c r="F142" s="27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</row>
    <row r="143" ht="18" customHeight="1" spans="1:180">
      <c r="A143" s="27" t="s">
        <v>359</v>
      </c>
      <c r="B143" s="75" t="s">
        <v>268</v>
      </c>
      <c r="C143" s="73" t="s">
        <v>269</v>
      </c>
      <c r="D143" s="70">
        <f t="shared" si="2"/>
        <v>25302438</v>
      </c>
      <c r="E143" s="76">
        <v>5755660</v>
      </c>
      <c r="F143" s="27">
        <v>19546778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</row>
    <row r="144" ht="18" customHeight="1" spans="1:180">
      <c r="A144" s="27" t="s">
        <v>360</v>
      </c>
      <c r="B144" s="75" t="s">
        <v>268</v>
      </c>
      <c r="C144" s="73" t="s">
        <v>269</v>
      </c>
      <c r="D144" s="70">
        <f t="shared" si="2"/>
        <v>416160</v>
      </c>
      <c r="E144" s="76">
        <v>416160</v>
      </c>
      <c r="F144" s="27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</row>
    <row r="145" ht="18" customHeight="1" spans="1:180">
      <c r="A145" s="27" t="s">
        <v>361</v>
      </c>
      <c r="B145" s="75" t="s">
        <v>268</v>
      </c>
      <c r="C145" s="73" t="s">
        <v>269</v>
      </c>
      <c r="D145" s="70">
        <f t="shared" si="2"/>
        <v>1276320</v>
      </c>
      <c r="E145" s="76">
        <v>1276320</v>
      </c>
      <c r="F145" s="27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</row>
    <row r="146" ht="18" customHeight="1" spans="1:180">
      <c r="A146" s="25" t="s">
        <v>134</v>
      </c>
      <c r="B146" s="75" t="s">
        <v>268</v>
      </c>
      <c r="C146" s="73" t="s">
        <v>269</v>
      </c>
      <c r="D146" s="70">
        <f t="shared" si="2"/>
        <v>1228560</v>
      </c>
      <c r="E146" s="76">
        <v>1228560</v>
      </c>
      <c r="F146" s="27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</row>
    <row r="147" ht="18" customHeight="1" spans="1:180">
      <c r="A147" s="25" t="s">
        <v>135</v>
      </c>
      <c r="B147" s="75" t="s">
        <v>268</v>
      </c>
      <c r="C147" s="73" t="s">
        <v>269</v>
      </c>
      <c r="D147" s="70">
        <f t="shared" si="2"/>
        <v>2386080</v>
      </c>
      <c r="E147" s="76">
        <v>2386080</v>
      </c>
      <c r="F147" s="2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</row>
    <row r="148" ht="18" customHeight="1" spans="1:180">
      <c r="A148" s="25" t="s">
        <v>137</v>
      </c>
      <c r="B148" s="75" t="s">
        <v>268</v>
      </c>
      <c r="C148" s="73" t="s">
        <v>269</v>
      </c>
      <c r="D148" s="70">
        <f t="shared" si="2"/>
        <v>218160</v>
      </c>
      <c r="E148" s="76">
        <v>218160</v>
      </c>
      <c r="F148" s="27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</row>
    <row r="149" ht="18" customHeight="1" spans="1:180">
      <c r="A149" s="108" t="s">
        <v>142</v>
      </c>
      <c r="B149" s="75" t="s">
        <v>268</v>
      </c>
      <c r="C149" s="73" t="s">
        <v>269</v>
      </c>
      <c r="D149" s="70">
        <f t="shared" si="2"/>
        <v>2764800</v>
      </c>
      <c r="E149" s="76">
        <v>2764800</v>
      </c>
      <c r="F149" s="27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</row>
    <row r="150" ht="18" customHeight="1" spans="1:180">
      <c r="A150" s="108" t="s">
        <v>145</v>
      </c>
      <c r="B150" s="75" t="s">
        <v>268</v>
      </c>
      <c r="C150" s="73" t="s">
        <v>269</v>
      </c>
      <c r="D150" s="70">
        <f t="shared" si="2"/>
        <v>2024640</v>
      </c>
      <c r="E150" s="76">
        <v>2024640</v>
      </c>
      <c r="F150" s="27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</row>
    <row r="151" ht="18" customHeight="1" spans="1:180">
      <c r="A151" s="45" t="s">
        <v>146</v>
      </c>
      <c r="B151" s="75" t="s">
        <v>268</v>
      </c>
      <c r="C151" s="73" t="s">
        <v>269</v>
      </c>
      <c r="D151" s="70">
        <f t="shared" si="2"/>
        <v>871680</v>
      </c>
      <c r="E151" s="76">
        <v>871680</v>
      </c>
      <c r="F151" s="27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</row>
    <row r="152" ht="18" customHeight="1" spans="1:180">
      <c r="A152" s="45" t="s">
        <v>147</v>
      </c>
      <c r="B152" s="75" t="s">
        <v>268</v>
      </c>
      <c r="C152" s="73" t="s">
        <v>269</v>
      </c>
      <c r="D152" s="70">
        <f t="shared" si="2"/>
        <v>1066080</v>
      </c>
      <c r="E152" s="76">
        <v>1066080</v>
      </c>
      <c r="F152" s="27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</row>
    <row r="153" ht="18" customHeight="1" spans="1:180">
      <c r="A153" s="45" t="s">
        <v>148</v>
      </c>
      <c r="B153" s="75" t="s">
        <v>268</v>
      </c>
      <c r="C153" s="73" t="s">
        <v>269</v>
      </c>
      <c r="D153" s="70">
        <f t="shared" si="2"/>
        <v>1020960</v>
      </c>
      <c r="E153" s="76">
        <v>1020960</v>
      </c>
      <c r="F153" s="27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</row>
    <row r="154" ht="18" customHeight="1" spans="1:180">
      <c r="A154" s="45" t="s">
        <v>149</v>
      </c>
      <c r="B154" s="75" t="s">
        <v>268</v>
      </c>
      <c r="C154" s="73" t="s">
        <v>269</v>
      </c>
      <c r="D154" s="70">
        <f t="shared" si="2"/>
        <v>1305120</v>
      </c>
      <c r="E154" s="76">
        <v>1305120</v>
      </c>
      <c r="F154" s="27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</row>
    <row r="155" ht="18" customHeight="1" spans="1:180">
      <c r="A155" s="45" t="s">
        <v>150</v>
      </c>
      <c r="B155" s="75" t="s">
        <v>268</v>
      </c>
      <c r="C155" s="73" t="s">
        <v>269</v>
      </c>
      <c r="D155" s="70">
        <f t="shared" si="2"/>
        <v>1166400</v>
      </c>
      <c r="E155" s="76">
        <v>1166400</v>
      </c>
      <c r="F155" s="27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</row>
    <row r="156" ht="18" customHeight="1" spans="1:180">
      <c r="A156" s="45" t="s">
        <v>151</v>
      </c>
      <c r="B156" s="75" t="s">
        <v>268</v>
      </c>
      <c r="C156" s="73" t="s">
        <v>269</v>
      </c>
      <c r="D156" s="70">
        <f t="shared" si="2"/>
        <v>3082560</v>
      </c>
      <c r="E156" s="76">
        <v>3082560</v>
      </c>
      <c r="F156" s="27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</row>
    <row r="157" ht="18" customHeight="1" spans="1:180">
      <c r="A157" s="45" t="s">
        <v>152</v>
      </c>
      <c r="B157" s="75" t="s">
        <v>268</v>
      </c>
      <c r="C157" s="73" t="s">
        <v>269</v>
      </c>
      <c r="D157" s="70">
        <f t="shared" si="2"/>
        <v>2122560</v>
      </c>
      <c r="E157" s="76">
        <v>2122560</v>
      </c>
      <c r="F157" s="2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</row>
    <row r="158" ht="18" customHeight="1" spans="1:180">
      <c r="A158" s="45" t="s">
        <v>153</v>
      </c>
      <c r="B158" s="75" t="s">
        <v>268</v>
      </c>
      <c r="C158" s="73" t="s">
        <v>269</v>
      </c>
      <c r="D158" s="70">
        <f t="shared" si="2"/>
        <v>932400</v>
      </c>
      <c r="E158" s="76">
        <v>932400</v>
      </c>
      <c r="F158" s="27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</row>
    <row r="159" ht="18" customHeight="1" spans="1:180">
      <c r="A159" s="45" t="s">
        <v>154</v>
      </c>
      <c r="B159" s="75" t="s">
        <v>268</v>
      </c>
      <c r="C159" s="73" t="s">
        <v>269</v>
      </c>
      <c r="D159" s="70">
        <f t="shared" si="2"/>
        <v>666000</v>
      </c>
      <c r="E159" s="76">
        <v>666000</v>
      </c>
      <c r="F159" s="27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</row>
    <row r="160" ht="18" customHeight="1" spans="1:180">
      <c r="A160" s="45" t="s">
        <v>155</v>
      </c>
      <c r="B160" s="75" t="s">
        <v>268</v>
      </c>
      <c r="C160" s="73" t="s">
        <v>269</v>
      </c>
      <c r="D160" s="70">
        <f t="shared" si="2"/>
        <v>535200</v>
      </c>
      <c r="E160" s="76">
        <v>535200</v>
      </c>
      <c r="F160" s="27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</row>
    <row r="161" ht="18" customHeight="1" spans="1:180">
      <c r="A161" s="45" t="s">
        <v>156</v>
      </c>
      <c r="B161" s="75" t="s">
        <v>268</v>
      </c>
      <c r="C161" s="73" t="s">
        <v>269</v>
      </c>
      <c r="D161" s="70">
        <f t="shared" si="2"/>
        <v>549360</v>
      </c>
      <c r="E161" s="76">
        <v>549360</v>
      </c>
      <c r="F161" s="27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</row>
    <row r="162" ht="18" customHeight="1" spans="1:180">
      <c r="A162" s="45" t="s">
        <v>157</v>
      </c>
      <c r="B162" s="75" t="s">
        <v>268</v>
      </c>
      <c r="C162" s="73" t="s">
        <v>269</v>
      </c>
      <c r="D162" s="70">
        <f t="shared" si="2"/>
        <v>1194480</v>
      </c>
      <c r="E162" s="76">
        <v>1194480</v>
      </c>
      <c r="F162" s="27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</row>
    <row r="163" ht="18" customHeight="1" spans="1:180">
      <c r="A163" s="45" t="s">
        <v>158</v>
      </c>
      <c r="B163" s="75" t="s">
        <v>268</v>
      </c>
      <c r="C163" s="73" t="s">
        <v>269</v>
      </c>
      <c r="D163" s="70">
        <f t="shared" si="2"/>
        <v>571440</v>
      </c>
      <c r="E163" s="76">
        <v>571440</v>
      </c>
      <c r="F163" s="27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</row>
    <row r="164" ht="18" customHeight="1" spans="1:180">
      <c r="A164" s="45" t="s">
        <v>159</v>
      </c>
      <c r="B164" s="75" t="s">
        <v>268</v>
      </c>
      <c r="C164" s="73" t="s">
        <v>269</v>
      </c>
      <c r="D164" s="70">
        <f t="shared" si="2"/>
        <v>513840</v>
      </c>
      <c r="E164" s="76">
        <v>513840</v>
      </c>
      <c r="F164" s="27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</row>
    <row r="165" ht="18" customHeight="1" spans="1:180">
      <c r="A165" s="45" t="s">
        <v>160</v>
      </c>
      <c r="B165" s="75" t="s">
        <v>268</v>
      </c>
      <c r="C165" s="73" t="s">
        <v>269</v>
      </c>
      <c r="D165" s="70">
        <f t="shared" si="2"/>
        <v>1372320</v>
      </c>
      <c r="E165" s="76">
        <v>1372320</v>
      </c>
      <c r="F165" s="27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</row>
    <row r="166" ht="18" customHeight="1" spans="1:180">
      <c r="A166" s="45" t="s">
        <v>161</v>
      </c>
      <c r="B166" s="75" t="s">
        <v>268</v>
      </c>
      <c r="C166" s="73" t="s">
        <v>269</v>
      </c>
      <c r="D166" s="70">
        <f t="shared" si="2"/>
        <v>494640</v>
      </c>
      <c r="E166" s="76">
        <v>494640</v>
      </c>
      <c r="F166" s="27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</row>
    <row r="167" ht="18" customHeight="1" spans="1:180">
      <c r="A167" s="45" t="s">
        <v>162</v>
      </c>
      <c r="B167" s="75" t="s">
        <v>268</v>
      </c>
      <c r="C167" s="73" t="s">
        <v>269</v>
      </c>
      <c r="D167" s="70">
        <f t="shared" si="2"/>
        <v>1835064</v>
      </c>
      <c r="E167" s="76">
        <v>1835064</v>
      </c>
      <c r="F167" s="2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</row>
    <row r="168" ht="18" customHeight="1" spans="1:180">
      <c r="A168" s="46" t="s">
        <v>164</v>
      </c>
      <c r="B168" s="75" t="s">
        <v>268</v>
      </c>
      <c r="C168" s="73" t="s">
        <v>269</v>
      </c>
      <c r="D168" s="70">
        <f t="shared" si="2"/>
        <v>221520</v>
      </c>
      <c r="E168" s="76">
        <v>221520</v>
      </c>
      <c r="F168" s="27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</row>
    <row r="169" ht="18" customHeight="1" spans="1:180">
      <c r="A169" s="45"/>
      <c r="B169" s="75" t="s">
        <v>268</v>
      </c>
      <c r="C169" s="73" t="s">
        <v>269</v>
      </c>
      <c r="D169" s="70">
        <f t="shared" si="2"/>
        <v>0</v>
      </c>
      <c r="E169" s="76"/>
      <c r="F169" s="27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</row>
    <row r="170" ht="18" customHeight="1" spans="1:180">
      <c r="A170" s="27"/>
      <c r="B170" s="75" t="s">
        <v>270</v>
      </c>
      <c r="C170" s="73" t="s">
        <v>271</v>
      </c>
      <c r="D170" s="70">
        <f t="shared" si="2"/>
        <v>0</v>
      </c>
      <c r="E170" s="76"/>
      <c r="F170" s="27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</row>
    <row r="171" ht="18" customHeight="1" spans="1:180">
      <c r="A171" s="27"/>
      <c r="B171" s="75" t="s">
        <v>272</v>
      </c>
      <c r="C171" s="73" t="s">
        <v>273</v>
      </c>
      <c r="D171" s="70">
        <f t="shared" si="2"/>
        <v>0</v>
      </c>
      <c r="E171" s="76"/>
      <c r="F171" s="27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</row>
    <row r="172" ht="18" customHeight="1" spans="1:180">
      <c r="A172" s="27"/>
      <c r="B172" s="75" t="s">
        <v>274</v>
      </c>
      <c r="C172" s="73" t="s">
        <v>275</v>
      </c>
      <c r="D172" s="70">
        <f t="shared" si="2"/>
        <v>0</v>
      </c>
      <c r="E172" s="76"/>
      <c r="F172" s="27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</row>
    <row r="173" ht="18" customHeight="1" spans="1:180">
      <c r="A173" s="27"/>
      <c r="B173" s="75" t="s">
        <v>276</v>
      </c>
      <c r="C173" s="73" t="s">
        <v>277</v>
      </c>
      <c r="D173" s="70">
        <f t="shared" si="2"/>
        <v>0</v>
      </c>
      <c r="E173" s="76"/>
      <c r="F173" s="27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</row>
    <row r="174" ht="18" customHeight="1" spans="1:180">
      <c r="A174" s="27"/>
      <c r="B174" s="75" t="s">
        <v>278</v>
      </c>
      <c r="C174" s="73" t="s">
        <v>279</v>
      </c>
      <c r="D174" s="70">
        <f t="shared" si="2"/>
        <v>0</v>
      </c>
      <c r="E174" s="76"/>
      <c r="F174" s="27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</row>
    <row r="175" ht="18" customHeight="1" spans="1:180">
      <c r="A175" s="27"/>
      <c r="B175" s="75" t="s">
        <v>280</v>
      </c>
      <c r="C175" s="73" t="s">
        <v>281</v>
      </c>
      <c r="D175" s="70">
        <f t="shared" si="2"/>
        <v>0</v>
      </c>
      <c r="E175" s="76"/>
      <c r="F175" s="27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</row>
    <row r="176" ht="18" customHeight="1" spans="1:180">
      <c r="A176" s="27"/>
      <c r="B176" s="75" t="s">
        <v>282</v>
      </c>
      <c r="C176" s="73" t="s">
        <v>283</v>
      </c>
      <c r="D176" s="70">
        <f t="shared" si="2"/>
        <v>0</v>
      </c>
      <c r="E176" s="76"/>
      <c r="F176" s="27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</row>
    <row r="177" ht="18" customHeight="1" spans="1:180">
      <c r="A177" s="27"/>
      <c r="B177" s="75" t="s">
        <v>284</v>
      </c>
      <c r="C177" s="73" t="s">
        <v>285</v>
      </c>
      <c r="D177" s="70">
        <f t="shared" si="2"/>
        <v>0</v>
      </c>
      <c r="E177" s="76"/>
      <c r="F177" s="2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</row>
    <row r="178" ht="18" customHeight="1" spans="1:180">
      <c r="A178" s="27"/>
      <c r="B178" s="75" t="s">
        <v>286</v>
      </c>
      <c r="C178" s="73" t="s">
        <v>287</v>
      </c>
      <c r="D178" s="70">
        <f t="shared" si="2"/>
        <v>0</v>
      </c>
      <c r="E178" s="76"/>
      <c r="F178" s="27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</row>
    <row r="179" ht="18" customHeight="1" spans="1:180">
      <c r="A179" s="27"/>
      <c r="B179" s="75" t="s">
        <v>288</v>
      </c>
      <c r="C179" s="73" t="s">
        <v>289</v>
      </c>
      <c r="D179" s="70">
        <f t="shared" si="2"/>
        <v>0</v>
      </c>
      <c r="E179" s="76"/>
      <c r="F179" s="27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</row>
    <row r="180" ht="18" customHeight="1" spans="1:180">
      <c r="A180" s="27"/>
      <c r="B180" s="75" t="s">
        <v>290</v>
      </c>
      <c r="C180" s="73" t="s">
        <v>291</v>
      </c>
      <c r="D180" s="70">
        <f t="shared" si="2"/>
        <v>0</v>
      </c>
      <c r="E180" s="76"/>
      <c r="F180" s="27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</row>
    <row r="181" ht="18" customHeight="1" spans="1:180">
      <c r="A181" s="27"/>
      <c r="B181" s="75" t="s">
        <v>292</v>
      </c>
      <c r="C181" s="73" t="s">
        <v>293</v>
      </c>
      <c r="D181" s="70">
        <f t="shared" si="2"/>
        <v>0</v>
      </c>
      <c r="E181" s="76"/>
      <c r="F181" s="27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</row>
    <row r="182" ht="18" customHeight="1" spans="1:180">
      <c r="A182" s="27"/>
      <c r="B182" s="75" t="s">
        <v>294</v>
      </c>
      <c r="C182" s="73" t="s">
        <v>295</v>
      </c>
      <c r="D182" s="70">
        <f t="shared" si="2"/>
        <v>0</v>
      </c>
      <c r="E182" s="76"/>
      <c r="F182" s="27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</row>
    <row r="183" ht="18" customHeight="1" spans="1:180">
      <c r="A183" s="27"/>
      <c r="B183" s="75" t="s">
        <v>296</v>
      </c>
      <c r="C183" s="73" t="s">
        <v>297</v>
      </c>
      <c r="D183" s="70">
        <f t="shared" si="2"/>
        <v>0</v>
      </c>
      <c r="E183" s="76"/>
      <c r="F183" s="27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</row>
    <row r="184" ht="19" customHeight="1" spans="1:180">
      <c r="A184" s="27"/>
      <c r="B184" s="75" t="s">
        <v>298</v>
      </c>
      <c r="C184" s="73" t="s">
        <v>299</v>
      </c>
      <c r="D184" s="70">
        <f t="shared" si="2"/>
        <v>0</v>
      </c>
      <c r="E184" s="76"/>
      <c r="F184" s="27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</row>
    <row r="185" ht="19" customHeight="1" spans="1:180">
      <c r="A185" s="27"/>
      <c r="B185" s="75" t="s">
        <v>300</v>
      </c>
      <c r="C185" s="73" t="s">
        <v>301</v>
      </c>
      <c r="D185" s="70">
        <f t="shared" si="2"/>
        <v>0</v>
      </c>
      <c r="E185" s="76"/>
      <c r="F185" s="27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</row>
    <row r="186" ht="19" customHeight="1" spans="1:180">
      <c r="A186" s="73" t="s">
        <v>358</v>
      </c>
      <c r="B186" s="75" t="s">
        <v>302</v>
      </c>
      <c r="C186" s="73" t="s">
        <v>303</v>
      </c>
      <c r="D186" s="70">
        <f t="shared" si="2"/>
        <v>30000000</v>
      </c>
      <c r="E186" s="76"/>
      <c r="F186" s="27">
        <f>SUM(F187:F203)</f>
        <v>30000000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</row>
    <row r="187" ht="19" customHeight="1" spans="1:180">
      <c r="A187" s="27"/>
      <c r="B187" s="75" t="s">
        <v>304</v>
      </c>
      <c r="C187" s="73" t="s">
        <v>279</v>
      </c>
      <c r="D187" s="70">
        <f t="shared" si="2"/>
        <v>0</v>
      </c>
      <c r="E187" s="76"/>
      <c r="F187" s="2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</row>
    <row r="188" ht="19" customHeight="1" spans="1:180">
      <c r="A188" s="27"/>
      <c r="B188" s="75" t="s">
        <v>305</v>
      </c>
      <c r="C188" s="73" t="s">
        <v>281</v>
      </c>
      <c r="D188" s="70">
        <f t="shared" si="2"/>
        <v>0</v>
      </c>
      <c r="E188" s="76"/>
      <c r="F188" s="27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</row>
    <row r="189" ht="19" customHeight="1" spans="1:6">
      <c r="A189" s="27"/>
      <c r="B189" s="77" t="s">
        <v>306</v>
      </c>
      <c r="C189" s="73" t="s">
        <v>283</v>
      </c>
      <c r="D189" s="70">
        <f t="shared" si="2"/>
        <v>0</v>
      </c>
      <c r="E189" s="76"/>
      <c r="F189" s="76"/>
    </row>
    <row r="190" ht="19" customHeight="1" spans="1:6">
      <c r="A190" s="27"/>
      <c r="B190" s="77" t="s">
        <v>307</v>
      </c>
      <c r="C190" s="73" t="s">
        <v>285</v>
      </c>
      <c r="D190" s="70">
        <f t="shared" si="2"/>
        <v>0</v>
      </c>
      <c r="E190" s="76"/>
      <c r="F190" s="76"/>
    </row>
    <row r="191" ht="19" customHeight="1" spans="1:6">
      <c r="A191" s="27"/>
      <c r="B191" s="77" t="s">
        <v>308</v>
      </c>
      <c r="C191" s="73" t="s">
        <v>287</v>
      </c>
      <c r="D191" s="70">
        <f t="shared" si="2"/>
        <v>0</v>
      </c>
      <c r="E191" s="76"/>
      <c r="F191" s="76"/>
    </row>
    <row r="192" ht="19" customHeight="1" spans="1:6">
      <c r="A192" s="27"/>
      <c r="B192" s="77" t="s">
        <v>309</v>
      </c>
      <c r="C192" s="73" t="s">
        <v>289</v>
      </c>
      <c r="D192" s="70">
        <f t="shared" si="2"/>
        <v>0</v>
      </c>
      <c r="E192" s="76"/>
      <c r="F192" s="76"/>
    </row>
    <row r="193" ht="19" customHeight="1" spans="1:6">
      <c r="A193" s="27"/>
      <c r="B193" s="77" t="s">
        <v>310</v>
      </c>
      <c r="C193" s="73" t="s">
        <v>291</v>
      </c>
      <c r="D193" s="70">
        <f t="shared" si="2"/>
        <v>0</v>
      </c>
      <c r="E193" s="76"/>
      <c r="F193" s="76"/>
    </row>
    <row r="194" ht="19" customHeight="1" spans="1:6">
      <c r="A194" s="27"/>
      <c r="B194" s="77" t="s">
        <v>311</v>
      </c>
      <c r="C194" s="78" t="s">
        <v>312</v>
      </c>
      <c r="D194" s="70">
        <f t="shared" si="2"/>
        <v>0</v>
      </c>
      <c r="E194" s="76"/>
      <c r="F194" s="76"/>
    </row>
    <row r="195" ht="19" customHeight="1" spans="1:6">
      <c r="A195" s="27"/>
      <c r="B195" s="77" t="s">
        <v>313</v>
      </c>
      <c r="C195" s="78" t="s">
        <v>314</v>
      </c>
      <c r="D195" s="70">
        <f t="shared" si="2"/>
        <v>0</v>
      </c>
      <c r="E195" s="76"/>
      <c r="F195" s="76"/>
    </row>
    <row r="196" ht="19" customHeight="1" spans="1:6">
      <c r="A196" s="27"/>
      <c r="B196" s="77" t="s">
        <v>315</v>
      </c>
      <c r="C196" s="78" t="s">
        <v>316</v>
      </c>
      <c r="D196" s="70">
        <f t="shared" si="2"/>
        <v>0</v>
      </c>
      <c r="E196" s="76"/>
      <c r="F196" s="76"/>
    </row>
    <row r="197" ht="19" customHeight="1" spans="1:6">
      <c r="A197" s="27"/>
      <c r="B197" s="77" t="s">
        <v>317</v>
      </c>
      <c r="C197" s="78" t="s">
        <v>318</v>
      </c>
      <c r="D197" s="70">
        <f t="shared" si="2"/>
        <v>0</v>
      </c>
      <c r="E197" s="76"/>
      <c r="F197" s="76"/>
    </row>
    <row r="198" ht="19" customHeight="1" spans="1:6">
      <c r="A198" s="27"/>
      <c r="B198" s="77" t="s">
        <v>319</v>
      </c>
      <c r="C198" s="73" t="s">
        <v>293</v>
      </c>
      <c r="D198" s="70">
        <f t="shared" si="2"/>
        <v>0</v>
      </c>
      <c r="E198" s="76"/>
      <c r="F198" s="76"/>
    </row>
    <row r="199" ht="19" customHeight="1" spans="1:6">
      <c r="A199" s="27"/>
      <c r="B199" s="77" t="s">
        <v>320</v>
      </c>
      <c r="C199" s="73" t="s">
        <v>295</v>
      </c>
      <c r="D199" s="70">
        <f t="shared" si="2"/>
        <v>0</v>
      </c>
      <c r="E199" s="76"/>
      <c r="F199" s="76"/>
    </row>
    <row r="200" ht="19" customHeight="1" spans="1:6">
      <c r="A200" s="27"/>
      <c r="B200" s="77" t="s">
        <v>321</v>
      </c>
      <c r="C200" s="73" t="s">
        <v>297</v>
      </c>
      <c r="D200" s="70">
        <f t="shared" si="2"/>
        <v>0</v>
      </c>
      <c r="E200" s="76"/>
      <c r="F200" s="76"/>
    </row>
    <row r="201" ht="19" customHeight="1" spans="1:6">
      <c r="A201" s="27"/>
      <c r="B201" s="77" t="s">
        <v>322</v>
      </c>
      <c r="C201" s="73" t="s">
        <v>299</v>
      </c>
      <c r="D201" s="70">
        <f t="shared" ref="D201:D220" si="3">E201+F201</f>
        <v>0</v>
      </c>
      <c r="E201" s="76"/>
      <c r="F201" s="76"/>
    </row>
    <row r="202" ht="19" customHeight="1" spans="1:6">
      <c r="A202" s="27" t="s">
        <v>359</v>
      </c>
      <c r="B202" s="77" t="s">
        <v>323</v>
      </c>
      <c r="C202" s="73" t="s">
        <v>324</v>
      </c>
      <c r="D202" s="70">
        <f t="shared" si="3"/>
        <v>20000000</v>
      </c>
      <c r="E202" s="76"/>
      <c r="F202" s="76">
        <v>20000000</v>
      </c>
    </row>
    <row r="203" ht="19" customHeight="1" spans="1:6">
      <c r="A203" s="108" t="s">
        <v>140</v>
      </c>
      <c r="B203" s="77" t="s">
        <v>323</v>
      </c>
      <c r="C203" s="73" t="s">
        <v>324</v>
      </c>
      <c r="D203" s="70">
        <f t="shared" si="3"/>
        <v>10000000</v>
      </c>
      <c r="E203" s="76"/>
      <c r="F203" s="76">
        <v>10000000</v>
      </c>
    </row>
    <row r="204" ht="19" customHeight="1" spans="1:6">
      <c r="A204" s="27"/>
      <c r="B204" s="77" t="s">
        <v>325</v>
      </c>
      <c r="C204" s="78" t="s">
        <v>326</v>
      </c>
      <c r="D204" s="70">
        <f t="shared" si="3"/>
        <v>0</v>
      </c>
      <c r="E204" s="76"/>
      <c r="F204" s="76"/>
    </row>
    <row r="205" ht="19" customHeight="1" spans="1:6">
      <c r="A205" s="27"/>
      <c r="B205" s="77" t="s">
        <v>327</v>
      </c>
      <c r="C205" s="78" t="s">
        <v>328</v>
      </c>
      <c r="D205" s="70">
        <f t="shared" si="3"/>
        <v>0</v>
      </c>
      <c r="E205" s="76"/>
      <c r="F205" s="76"/>
    </row>
    <row r="206" ht="19" customHeight="1" spans="1:6">
      <c r="A206" s="27"/>
      <c r="B206" s="77" t="s">
        <v>329</v>
      </c>
      <c r="C206" s="78" t="s">
        <v>330</v>
      </c>
      <c r="D206" s="70">
        <f t="shared" si="3"/>
        <v>0</v>
      </c>
      <c r="E206" s="76"/>
      <c r="F206" s="76"/>
    </row>
    <row r="207" ht="19" customHeight="1" spans="1:6">
      <c r="A207" s="27"/>
      <c r="B207" s="77" t="s">
        <v>331</v>
      </c>
      <c r="C207" s="78" t="s">
        <v>332</v>
      </c>
      <c r="D207" s="70">
        <f t="shared" si="3"/>
        <v>0</v>
      </c>
      <c r="E207" s="76"/>
      <c r="F207" s="76"/>
    </row>
    <row r="208" ht="19" customHeight="1" spans="1:6">
      <c r="A208" s="27"/>
      <c r="B208" s="77" t="s">
        <v>333</v>
      </c>
      <c r="C208" s="78" t="s">
        <v>328</v>
      </c>
      <c r="D208" s="70">
        <f t="shared" si="3"/>
        <v>0</v>
      </c>
      <c r="E208" s="76"/>
      <c r="F208" s="76"/>
    </row>
    <row r="209" ht="19" customHeight="1" spans="1:6">
      <c r="A209" s="27"/>
      <c r="B209" s="77" t="s">
        <v>334</v>
      </c>
      <c r="C209" s="78" t="s">
        <v>335</v>
      </c>
      <c r="D209" s="70">
        <f t="shared" si="3"/>
        <v>0</v>
      </c>
      <c r="E209" s="76"/>
      <c r="F209" s="76"/>
    </row>
    <row r="210" ht="19" customHeight="1" spans="1:6">
      <c r="A210" s="27"/>
      <c r="B210" s="77" t="s">
        <v>336</v>
      </c>
      <c r="C210" s="78" t="s">
        <v>337</v>
      </c>
      <c r="D210" s="70">
        <f t="shared" si="3"/>
        <v>0</v>
      </c>
      <c r="E210" s="76"/>
      <c r="F210" s="76"/>
    </row>
    <row r="211" ht="19" customHeight="1" spans="1:6">
      <c r="A211" s="27"/>
      <c r="B211" s="77" t="s">
        <v>338</v>
      </c>
      <c r="C211" s="78" t="s">
        <v>339</v>
      </c>
      <c r="D211" s="70">
        <f t="shared" si="3"/>
        <v>0</v>
      </c>
      <c r="E211" s="76"/>
      <c r="F211" s="76"/>
    </row>
    <row r="212" ht="19" customHeight="1" spans="1:6">
      <c r="A212" s="27"/>
      <c r="B212" s="77" t="s">
        <v>340</v>
      </c>
      <c r="C212" s="78" t="s">
        <v>330</v>
      </c>
      <c r="D212" s="70">
        <f t="shared" si="3"/>
        <v>0</v>
      </c>
      <c r="E212" s="76"/>
      <c r="F212" s="76"/>
    </row>
    <row r="213" ht="19" customHeight="1" spans="1:6">
      <c r="A213" s="27"/>
      <c r="B213" s="77" t="s">
        <v>341</v>
      </c>
      <c r="C213" s="78" t="s">
        <v>342</v>
      </c>
      <c r="D213" s="70">
        <f t="shared" si="3"/>
        <v>0</v>
      </c>
      <c r="E213" s="76"/>
      <c r="F213" s="76"/>
    </row>
    <row r="214" ht="19" customHeight="1" spans="1:6">
      <c r="A214" s="27"/>
      <c r="B214" s="77" t="s">
        <v>343</v>
      </c>
      <c r="C214" s="78" t="s">
        <v>344</v>
      </c>
      <c r="D214" s="70">
        <f t="shared" si="3"/>
        <v>0</v>
      </c>
      <c r="E214" s="76"/>
      <c r="F214" s="76"/>
    </row>
    <row r="215" ht="19" customHeight="1" spans="1:6">
      <c r="A215" s="27"/>
      <c r="B215" s="77" t="s">
        <v>345</v>
      </c>
      <c r="C215" s="78" t="s">
        <v>346</v>
      </c>
      <c r="D215" s="70">
        <f t="shared" si="3"/>
        <v>0</v>
      </c>
      <c r="E215" s="76"/>
      <c r="F215" s="76"/>
    </row>
    <row r="216" ht="19" customHeight="1" spans="1:6">
      <c r="A216" s="27"/>
      <c r="B216" s="77" t="s">
        <v>347</v>
      </c>
      <c r="C216" s="78" t="s">
        <v>348</v>
      </c>
      <c r="D216" s="70">
        <f t="shared" si="3"/>
        <v>0</v>
      </c>
      <c r="E216" s="76"/>
      <c r="F216" s="76"/>
    </row>
    <row r="217" ht="19" customHeight="1" spans="1:6">
      <c r="A217" s="27"/>
      <c r="B217" s="77" t="s">
        <v>349</v>
      </c>
      <c r="C217" s="78" t="s">
        <v>350</v>
      </c>
      <c r="D217" s="70">
        <f t="shared" si="3"/>
        <v>0</v>
      </c>
      <c r="E217" s="76"/>
      <c r="F217" s="76"/>
    </row>
    <row r="218" ht="19" customHeight="1" spans="1:6">
      <c r="A218" s="27"/>
      <c r="B218" s="77" t="s">
        <v>351</v>
      </c>
      <c r="C218" s="78" t="s">
        <v>352</v>
      </c>
      <c r="D218" s="70">
        <f t="shared" si="3"/>
        <v>0</v>
      </c>
      <c r="E218" s="76"/>
      <c r="F218" s="76"/>
    </row>
    <row r="219" ht="19" customHeight="1" spans="1:6">
      <c r="A219" s="27"/>
      <c r="B219" s="77" t="s">
        <v>353</v>
      </c>
      <c r="C219" s="78" t="s">
        <v>354</v>
      </c>
      <c r="D219" s="70">
        <f t="shared" si="3"/>
        <v>0</v>
      </c>
      <c r="E219" s="76"/>
      <c r="F219" s="76"/>
    </row>
    <row r="220" ht="19" customHeight="1" spans="1:6">
      <c r="A220" s="27"/>
      <c r="B220" s="77" t="s">
        <v>355</v>
      </c>
      <c r="C220" s="78" t="s">
        <v>356</v>
      </c>
      <c r="D220" s="70">
        <f t="shared" si="3"/>
        <v>0</v>
      </c>
      <c r="E220" s="76"/>
      <c r="F220" s="76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786805555555556" right="0.393055555555556" top="0.471527777777778" bottom="0.471527777777778" header="0.313888888888889" footer="0.235416666666667"/>
  <pageSetup paperSize="9" fitToHeight="10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showGridLines="0" showZeros="0" workbookViewId="0">
      <selection activeCell="G8" sqref="G8"/>
    </sheetView>
  </sheetViews>
  <sheetFormatPr defaultColWidth="9" defaultRowHeight="11.25" outlineLevelCol="2"/>
  <cols>
    <col min="1" max="1" width="14.3333333333333" customWidth="1"/>
    <col min="2" max="2" width="63.1666666666667" customWidth="1"/>
    <col min="3" max="3" width="38.5" customWidth="1"/>
  </cols>
  <sheetData>
    <row r="1" ht="27" customHeight="1" spans="3:3">
      <c r="C1" s="93" t="s">
        <v>363</v>
      </c>
    </row>
    <row r="2" ht="60" customHeight="1" spans="1:3">
      <c r="A2" s="94" t="s">
        <v>364</v>
      </c>
      <c r="B2" s="94"/>
      <c r="C2" s="94"/>
    </row>
    <row r="3" ht="37.5" customHeight="1" spans="1:3">
      <c r="A3" s="95" t="s">
        <v>365</v>
      </c>
      <c r="B3" s="96" t="s">
        <v>366</v>
      </c>
      <c r="C3" s="97" t="s">
        <v>367</v>
      </c>
    </row>
    <row r="4" ht="50.1" customHeight="1" spans="1:3">
      <c r="A4" s="98" t="s">
        <v>368</v>
      </c>
      <c r="B4" s="99" t="s">
        <v>369</v>
      </c>
      <c r="C4" s="99" t="s">
        <v>370</v>
      </c>
    </row>
    <row r="5" ht="50.1" customHeight="1" spans="1:3">
      <c r="A5" s="98"/>
      <c r="B5" s="99" t="s">
        <v>371</v>
      </c>
      <c r="C5" s="99">
        <v>18</v>
      </c>
    </row>
    <row r="6" ht="50.1" customHeight="1" spans="1:3">
      <c r="A6" s="100">
        <v>1</v>
      </c>
      <c r="B6" s="101" t="s">
        <v>372</v>
      </c>
      <c r="C6" s="102">
        <v>0</v>
      </c>
    </row>
    <row r="7" ht="50.1" customHeight="1" spans="1:3">
      <c r="A7" s="103">
        <v>2</v>
      </c>
      <c r="B7" s="101" t="s">
        <v>373</v>
      </c>
      <c r="C7" s="104">
        <v>8</v>
      </c>
    </row>
    <row r="8" ht="50.1" customHeight="1" spans="1:3">
      <c r="A8" s="103">
        <v>3</v>
      </c>
      <c r="B8" s="101" t="s">
        <v>374</v>
      </c>
      <c r="C8" s="104">
        <v>10</v>
      </c>
    </row>
    <row r="9" ht="50.1" customHeight="1" spans="1:3">
      <c r="A9" s="105"/>
      <c r="B9" s="101" t="s">
        <v>375</v>
      </c>
      <c r="C9" s="104">
        <v>10</v>
      </c>
    </row>
    <row r="10" ht="50.1" customHeight="1" spans="1:3">
      <c r="A10" s="105"/>
      <c r="B10" s="101" t="s">
        <v>376</v>
      </c>
      <c r="C10" s="104">
        <v>0</v>
      </c>
    </row>
    <row r="11" ht="50.1" customHeight="1" spans="1:3">
      <c r="A11" s="103" t="s">
        <v>377</v>
      </c>
      <c r="B11" s="101" t="s">
        <v>378</v>
      </c>
      <c r="C11" s="104"/>
    </row>
    <row r="12" ht="50.1" customHeight="1" spans="1:3">
      <c r="A12" s="103" t="s">
        <v>379</v>
      </c>
      <c r="B12" s="101" t="s">
        <v>380</v>
      </c>
      <c r="C12" s="106">
        <v>0.3</v>
      </c>
    </row>
    <row r="13" ht="91.5" customHeight="1" spans="1:3">
      <c r="A13" s="107" t="s">
        <v>381</v>
      </c>
      <c r="B13" s="107"/>
      <c r="C13" s="107"/>
    </row>
  </sheetData>
  <sheetProtection formatCells="0" formatColumns="0" formatRows="0"/>
  <mergeCells count="2">
    <mergeCell ref="A2:C2"/>
    <mergeCell ref="A13:C13"/>
  </mergeCells>
  <printOptions horizontalCentered="1"/>
  <pageMargins left="0.629166666666667" right="0.629166666666667" top="0.590277777777778" bottom="0.707638888888889" header="0.511805555555556" footer="0.511805555555556"/>
  <pageSetup paperSize="9" scale="78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24"/>
  <sheetViews>
    <sheetView showGridLines="0" showZeros="0" workbookViewId="0">
      <selection activeCell="B3" sqref="B3"/>
    </sheetView>
  </sheetViews>
  <sheetFormatPr defaultColWidth="9.16666666666667" defaultRowHeight="18" customHeight="1"/>
  <cols>
    <col min="1" max="1" width="20.5" style="79" customWidth="1"/>
    <col min="2" max="2" width="48.3333333333333" style="80" customWidth="1"/>
    <col min="3" max="3" width="23.5" style="80" customWidth="1"/>
    <col min="4" max="5" width="23.5" style="53" customWidth="1"/>
    <col min="6" max="231" width="10.6666666666667" style="53" customWidth="1"/>
    <col min="232" max="233" width="10.6666666666667" customWidth="1"/>
  </cols>
  <sheetData>
    <row r="1" customHeight="1" spans="1:5">
      <c r="A1" s="81"/>
      <c r="B1" s="82"/>
      <c r="C1" s="82"/>
      <c r="D1" s="82"/>
      <c r="E1" s="82" t="s">
        <v>382</v>
      </c>
    </row>
    <row r="2" ht="35.25" customHeight="1" spans="1:5">
      <c r="A2" s="83" t="s">
        <v>32</v>
      </c>
      <c r="B2" s="83"/>
      <c r="C2" s="83"/>
      <c r="D2" s="83"/>
      <c r="E2" s="83"/>
    </row>
    <row r="3" s="8" customFormat="1" customHeight="1" spans="1:5">
      <c r="A3" s="81" t="s">
        <v>365</v>
      </c>
      <c r="B3" s="84" t="s">
        <v>366</v>
      </c>
      <c r="C3" s="82"/>
      <c r="D3" s="85"/>
      <c r="E3" s="85" t="s">
        <v>41</v>
      </c>
    </row>
    <row r="4" s="8" customFormat="1" customHeight="1" spans="1:5">
      <c r="A4" s="86" t="s">
        <v>124</v>
      </c>
      <c r="B4" s="86" t="s">
        <v>92</v>
      </c>
      <c r="C4" s="11" t="s">
        <v>383</v>
      </c>
      <c r="D4" s="10"/>
      <c r="E4" s="87"/>
    </row>
    <row r="5" s="8" customFormat="1" ht="38.25" customHeight="1" spans="1:5">
      <c r="A5" s="86"/>
      <c r="B5" s="86"/>
      <c r="C5" s="11" t="s">
        <v>94</v>
      </c>
      <c r="D5" s="11" t="s">
        <v>95</v>
      </c>
      <c r="E5" s="63" t="s">
        <v>96</v>
      </c>
    </row>
    <row r="6" customHeight="1" spans="1:5">
      <c r="A6" s="88" t="s">
        <v>97</v>
      </c>
      <c r="B6" s="88" t="s">
        <v>97</v>
      </c>
      <c r="C6" s="88">
        <v>2</v>
      </c>
      <c r="D6" s="88">
        <v>6</v>
      </c>
      <c r="E6" s="89"/>
    </row>
    <row r="7" s="1" customFormat="1" customHeight="1" spans="1:5">
      <c r="A7" s="25" t="s">
        <v>94</v>
      </c>
      <c r="B7" s="39" t="s">
        <v>384</v>
      </c>
      <c r="C7" s="71"/>
      <c r="D7" s="23"/>
      <c r="E7" s="90"/>
    </row>
    <row r="8" customHeight="1" spans="1:231">
      <c r="A8" s="25"/>
      <c r="B8" s="41" t="s">
        <v>385</v>
      </c>
      <c r="C8" s="71"/>
      <c r="D8" s="23"/>
      <c r="E8" s="91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customHeight="1" spans="1:231">
      <c r="A9" s="25"/>
      <c r="B9" s="41"/>
      <c r="C9" s="71"/>
      <c r="D9" s="23"/>
      <c r="E9" s="2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customHeight="1" spans="1:231">
      <c r="A10" s="25"/>
      <c r="B10" s="41"/>
      <c r="C10" s="71"/>
      <c r="D10" s="23"/>
      <c r="E10" s="2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customHeight="1" spans="1:231">
      <c r="A11" s="25"/>
      <c r="B11" s="41"/>
      <c r="C11" s="71"/>
      <c r="D11" s="23"/>
      <c r="E11" s="2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customHeight="1" spans="1:231">
      <c r="A12" s="25"/>
      <c r="B12" s="41"/>
      <c r="C12" s="71"/>
      <c r="D12" s="23"/>
      <c r="E12" s="2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customHeight="1" spans="1:231">
      <c r="A13" s="92" t="s">
        <v>386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customHeight="1" spans="1:23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customHeight="1" spans="1:23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customHeight="1" spans="1:23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customHeight="1" spans="1:23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customHeight="1" spans="1:23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customHeight="1" spans="1:23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customHeight="1" spans="1:23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customHeight="1" spans="1:23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customHeight="1" spans="1:23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customHeight="1" spans="1:23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customHeight="1" spans="1:23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629166666666667" right="0.629166666666667" top="0.590277777777778" bottom="0.707638888888889" header="0.511805555555556" footer="0.511805555555556"/>
  <pageSetup paperSize="9" scale="68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105"/>
  <sheetViews>
    <sheetView showGridLines="0" showZeros="0" topLeftCell="A4" workbookViewId="0">
      <selection activeCell="E109" sqref="E109"/>
    </sheetView>
  </sheetViews>
  <sheetFormatPr defaultColWidth="9.16666666666667" defaultRowHeight="11.25"/>
  <cols>
    <col min="1" max="1" width="21.1666666666667" customWidth="1"/>
    <col min="2" max="2" width="12.8333333333333" style="30" customWidth="1"/>
    <col min="3" max="3" width="52.6666666666667" style="30" customWidth="1"/>
    <col min="4" max="6" width="24" style="30" customWidth="1"/>
    <col min="7" max="180" width="9.16666666666667" style="30" customWidth="1"/>
  </cols>
  <sheetData>
    <row r="1" s="47" customFormat="1" ht="15" customHeight="1" spans="2:7">
      <c r="B1" s="51"/>
      <c r="C1" s="52"/>
      <c r="D1" s="4"/>
      <c r="E1" s="4"/>
      <c r="F1" s="53" t="s">
        <v>387</v>
      </c>
      <c r="G1" s="53"/>
    </row>
    <row r="2" s="48" customFormat="1" ht="27" customHeight="1" spans="1:7">
      <c r="A2" s="6" t="s">
        <v>34</v>
      </c>
      <c r="B2" s="6"/>
      <c r="C2" s="6"/>
      <c r="D2" s="6"/>
      <c r="E2" s="6"/>
      <c r="F2" s="6"/>
      <c r="G2" s="54"/>
    </row>
    <row r="3" s="49" customFormat="1" ht="18.75" customHeight="1" spans="1:7">
      <c r="A3" s="55" t="s">
        <v>40</v>
      </c>
      <c r="B3" s="55"/>
      <c r="C3" s="55"/>
      <c r="D3" s="4"/>
      <c r="E3" s="4"/>
      <c r="F3" s="8" t="s">
        <v>41</v>
      </c>
      <c r="G3" s="56"/>
    </row>
    <row r="4" s="47" customFormat="1" ht="22.5" customHeight="1" spans="1:7">
      <c r="A4" s="57" t="s">
        <v>124</v>
      </c>
      <c r="B4" s="11" t="s">
        <v>172</v>
      </c>
      <c r="C4" s="11" t="s">
        <v>173</v>
      </c>
      <c r="D4" s="58" t="s">
        <v>383</v>
      </c>
      <c r="E4" s="59"/>
      <c r="F4" s="60"/>
      <c r="G4" s="53"/>
    </row>
    <row r="5" s="47" customFormat="1" ht="26.25" customHeight="1" spans="1:7">
      <c r="A5" s="61"/>
      <c r="B5" s="11"/>
      <c r="C5" s="11"/>
      <c r="D5" s="62" t="s">
        <v>174</v>
      </c>
      <c r="E5" s="62" t="s">
        <v>95</v>
      </c>
      <c r="F5" s="63" t="s">
        <v>96</v>
      </c>
      <c r="G5" s="53"/>
    </row>
    <row r="6" ht="43.5" customHeight="1" spans="1:6">
      <c r="A6" s="64"/>
      <c r="B6" s="11"/>
      <c r="C6" s="11"/>
      <c r="D6" s="11"/>
      <c r="E6" s="65"/>
      <c r="F6" s="63"/>
    </row>
    <row r="7" s="47" customFormat="1" ht="18.95" customHeight="1" spans="1:7">
      <c r="A7" s="66"/>
      <c r="B7" s="67" t="s">
        <v>97</v>
      </c>
      <c r="C7" s="67" t="s">
        <v>97</v>
      </c>
      <c r="D7" s="67">
        <v>2</v>
      </c>
      <c r="E7" s="68">
        <v>3</v>
      </c>
      <c r="F7" s="67">
        <v>26</v>
      </c>
      <c r="G7" s="53"/>
    </row>
    <row r="8" s="50" customFormat="1" ht="18" customHeight="1" spans="1:7">
      <c r="A8" s="69"/>
      <c r="B8" s="21"/>
      <c r="C8" s="41" t="s">
        <v>94</v>
      </c>
      <c r="D8" s="70"/>
      <c r="E8" s="71"/>
      <c r="F8" s="23"/>
      <c r="G8" s="72"/>
    </row>
    <row r="9" ht="18" customHeight="1" spans="1:180">
      <c r="A9" s="73" t="s">
        <v>388</v>
      </c>
      <c r="B9" s="21" t="s">
        <v>176</v>
      </c>
      <c r="C9" s="41" t="s">
        <v>177</v>
      </c>
      <c r="D9" s="39" t="s">
        <v>384</v>
      </c>
      <c r="E9" s="71"/>
      <c r="F9" s="23"/>
      <c r="G9" s="7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ht="18" customHeight="1" spans="1:180">
      <c r="A10" s="27"/>
      <c r="B10" s="21" t="s">
        <v>178</v>
      </c>
      <c r="C10" s="41" t="s">
        <v>179</v>
      </c>
      <c r="D10" s="41" t="s">
        <v>385</v>
      </c>
      <c r="E10" s="71"/>
      <c r="F10" s="2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ht="18" customHeight="1" spans="1:180">
      <c r="A11" s="27"/>
      <c r="B11" s="21" t="s">
        <v>180</v>
      </c>
      <c r="C11" s="41" t="s">
        <v>181</v>
      </c>
      <c r="D11" s="70"/>
      <c r="E11" s="71"/>
      <c r="F11" s="23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ht="18" customHeight="1" spans="1:180">
      <c r="A12" s="27"/>
      <c r="B12" s="21" t="s">
        <v>182</v>
      </c>
      <c r="C12" s="41" t="s">
        <v>183</v>
      </c>
      <c r="D12" s="70"/>
      <c r="E12" s="71"/>
      <c r="F12" s="23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ht="18" customHeight="1" spans="1:180">
      <c r="A13" s="27"/>
      <c r="B13" s="21" t="s">
        <v>184</v>
      </c>
      <c r="C13" s="41" t="s">
        <v>185</v>
      </c>
      <c r="D13" s="70"/>
      <c r="E13" s="71"/>
      <c r="F13" s="2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ht="18" customHeight="1" spans="1:180">
      <c r="A14" s="27"/>
      <c r="B14" s="21" t="s">
        <v>186</v>
      </c>
      <c r="C14" s="41" t="s">
        <v>187</v>
      </c>
      <c r="D14" s="70"/>
      <c r="E14" s="71"/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ht="18" customHeight="1" spans="1:180">
      <c r="A15" s="27"/>
      <c r="B15" s="21" t="s">
        <v>188</v>
      </c>
      <c r="C15" s="41" t="s">
        <v>189</v>
      </c>
      <c r="D15" s="70">
        <v>0</v>
      </c>
      <c r="E15" s="71">
        <v>0</v>
      </c>
      <c r="F15" s="23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ht="18" customHeight="1" spans="1:180">
      <c r="A16" s="27"/>
      <c r="B16" s="21" t="s">
        <v>190</v>
      </c>
      <c r="C16" s="41" t="s">
        <v>191</v>
      </c>
      <c r="D16" s="70"/>
      <c r="E16" s="71"/>
      <c r="F16" s="23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ht="18" customHeight="1" spans="1:180">
      <c r="A17" s="27"/>
      <c r="B17" s="21" t="s">
        <v>192</v>
      </c>
      <c r="C17" s="41" t="s">
        <v>193</v>
      </c>
      <c r="D17" s="70"/>
      <c r="E17" s="71"/>
      <c r="F17" s="23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ht="18" customHeight="1" spans="1:180">
      <c r="A18" s="27"/>
      <c r="B18" s="21" t="s">
        <v>194</v>
      </c>
      <c r="C18" s="41" t="s">
        <v>195</v>
      </c>
      <c r="D18" s="70"/>
      <c r="E18" s="71"/>
      <c r="F18" s="23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ht="18" customHeight="1" spans="1:180">
      <c r="A19" s="27"/>
      <c r="B19" s="21" t="s">
        <v>196</v>
      </c>
      <c r="C19" s="41" t="s">
        <v>197</v>
      </c>
      <c r="D19" s="70"/>
      <c r="E19" s="71"/>
      <c r="F19" s="23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ht="18" customHeight="1" spans="1:180">
      <c r="A20" s="27"/>
      <c r="B20" s="21" t="s">
        <v>198</v>
      </c>
      <c r="C20" s="41" t="s">
        <v>199</v>
      </c>
      <c r="D20" s="70">
        <v>0</v>
      </c>
      <c r="E20" s="71">
        <v>0</v>
      </c>
      <c r="F20" s="23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ht="18" customHeight="1" spans="1:180">
      <c r="A21" s="27"/>
      <c r="B21" s="21" t="s">
        <v>200</v>
      </c>
      <c r="C21" s="41" t="s">
        <v>201</v>
      </c>
      <c r="D21" s="70"/>
      <c r="E21" s="71"/>
      <c r="F21" s="23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ht="18" customHeight="1" spans="1:180">
      <c r="A22" s="27"/>
      <c r="B22" s="21" t="s">
        <v>202</v>
      </c>
      <c r="C22" s="41" t="s">
        <v>203</v>
      </c>
      <c r="D22" s="70"/>
      <c r="E22" s="71"/>
      <c r="F22" s="23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ht="18" customHeight="1" spans="1:180">
      <c r="A23" s="27"/>
      <c r="B23" s="21" t="s">
        <v>204</v>
      </c>
      <c r="C23" s="41" t="s">
        <v>205</v>
      </c>
      <c r="D23" s="70"/>
      <c r="E23" s="71"/>
      <c r="F23" s="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ht="18" customHeight="1" spans="1:180">
      <c r="A24" s="27"/>
      <c r="B24" s="21" t="s">
        <v>206</v>
      </c>
      <c r="C24" s="41" t="s">
        <v>207</v>
      </c>
      <c r="D24" s="70"/>
      <c r="E24" s="71"/>
      <c r="F24" s="23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ht="18" customHeight="1" spans="1:180">
      <c r="A25" s="27"/>
      <c r="B25" s="21" t="s">
        <v>208</v>
      </c>
      <c r="C25" s="41" t="s">
        <v>209</v>
      </c>
      <c r="D25" s="70"/>
      <c r="E25" s="71"/>
      <c r="F25" s="23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ht="18" customHeight="1" spans="1:180">
      <c r="A26" s="27"/>
      <c r="B26" s="21" t="s">
        <v>210</v>
      </c>
      <c r="C26" s="41" t="s">
        <v>211</v>
      </c>
      <c r="D26" s="70"/>
      <c r="E26" s="71"/>
      <c r="F26" s="23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ht="18" customHeight="1" spans="1:180">
      <c r="A27" s="27"/>
      <c r="B27" s="21" t="s">
        <v>212</v>
      </c>
      <c r="C27" s="41" t="s">
        <v>213</v>
      </c>
      <c r="D27" s="70"/>
      <c r="E27" s="71"/>
      <c r="F27" s="23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ht="18" customHeight="1" spans="1:180">
      <c r="A28" s="27"/>
      <c r="B28" s="21" t="s">
        <v>214</v>
      </c>
      <c r="C28" s="41" t="s">
        <v>215</v>
      </c>
      <c r="D28" s="70"/>
      <c r="E28" s="71"/>
      <c r="F28" s="23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ht="18" customHeight="1" spans="1:180">
      <c r="A29" s="27"/>
      <c r="B29" s="21" t="s">
        <v>216</v>
      </c>
      <c r="C29" s="41" t="s">
        <v>217</v>
      </c>
      <c r="D29" s="70"/>
      <c r="E29" s="71"/>
      <c r="F29" s="23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ht="18" customHeight="1" spans="1:180">
      <c r="A30" s="27"/>
      <c r="B30" s="21" t="s">
        <v>218</v>
      </c>
      <c r="C30" s="41" t="s">
        <v>219</v>
      </c>
      <c r="D30" s="70"/>
      <c r="E30" s="71"/>
      <c r="F30" s="23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ht="18" customHeight="1" spans="1:180">
      <c r="A31" s="27"/>
      <c r="B31" s="21" t="s">
        <v>220</v>
      </c>
      <c r="C31" s="41" t="s">
        <v>221</v>
      </c>
      <c r="D31" s="70"/>
      <c r="E31" s="71"/>
      <c r="F31" s="23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ht="18" customHeight="1" spans="1:180">
      <c r="A32" s="27"/>
      <c r="B32" s="21" t="s">
        <v>222</v>
      </c>
      <c r="C32" s="41" t="s">
        <v>223</v>
      </c>
      <c r="D32" s="70"/>
      <c r="E32" s="71"/>
      <c r="F32" s="23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ht="18" customHeight="1" spans="1:180">
      <c r="A33" s="27"/>
      <c r="B33" s="21" t="s">
        <v>224</v>
      </c>
      <c r="C33" s="41" t="s">
        <v>225</v>
      </c>
      <c r="D33" s="70"/>
      <c r="E33" s="71"/>
      <c r="F33" s="2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ht="18" customHeight="1" spans="1:180">
      <c r="A34" s="27"/>
      <c r="B34" s="21" t="s">
        <v>226</v>
      </c>
      <c r="C34" s="41" t="s">
        <v>227</v>
      </c>
      <c r="D34" s="70"/>
      <c r="E34" s="71"/>
      <c r="F34" s="23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ht="18" customHeight="1" spans="1:180">
      <c r="A35" s="27"/>
      <c r="B35" s="21" t="s">
        <v>228</v>
      </c>
      <c r="C35" s="41" t="s">
        <v>229</v>
      </c>
      <c r="D35" s="70"/>
      <c r="E35" s="71"/>
      <c r="F35" s="23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ht="18" customHeight="1" spans="1:180">
      <c r="A36" s="27"/>
      <c r="B36" s="21" t="s">
        <v>230</v>
      </c>
      <c r="C36" s="41" t="s">
        <v>231</v>
      </c>
      <c r="D36" s="70"/>
      <c r="E36" s="71"/>
      <c r="F36" s="23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ht="18" customHeight="1" spans="1:180">
      <c r="A37" s="27"/>
      <c r="B37" s="21" t="s">
        <v>232</v>
      </c>
      <c r="C37" s="41" t="s">
        <v>233</v>
      </c>
      <c r="D37" s="70"/>
      <c r="E37" s="71"/>
      <c r="F37" s="23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ht="18" customHeight="1" spans="1:180">
      <c r="A38" s="27"/>
      <c r="B38" s="21" t="s">
        <v>234</v>
      </c>
      <c r="C38" s="41" t="s">
        <v>235</v>
      </c>
      <c r="D38" s="70"/>
      <c r="E38" s="71"/>
      <c r="F38" s="23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ht="18" customHeight="1" spans="1:180">
      <c r="A39" s="27"/>
      <c r="B39" s="21" t="s">
        <v>236</v>
      </c>
      <c r="C39" s="41" t="s">
        <v>237</v>
      </c>
      <c r="D39" s="70"/>
      <c r="E39" s="71"/>
      <c r="F39" s="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ht="18" customHeight="1" spans="1:180">
      <c r="A40" s="27"/>
      <c r="B40" s="21" t="s">
        <v>238</v>
      </c>
      <c r="C40" s="41" t="s">
        <v>239</v>
      </c>
      <c r="D40" s="70"/>
      <c r="E40" s="71"/>
      <c r="F40" s="23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ht="18" customHeight="1" spans="1:180">
      <c r="A41" s="27"/>
      <c r="B41" s="21" t="s">
        <v>240</v>
      </c>
      <c r="C41" s="41" t="s">
        <v>241</v>
      </c>
      <c r="D41" s="70"/>
      <c r="E41" s="71"/>
      <c r="F41" s="2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ht="18" customHeight="1" spans="1:180">
      <c r="A42" s="27"/>
      <c r="B42" s="21" t="s">
        <v>242</v>
      </c>
      <c r="C42" s="41" t="s">
        <v>243</v>
      </c>
      <c r="D42" s="70"/>
      <c r="E42" s="71"/>
      <c r="F42" s="2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ht="18" customHeight="1" spans="1:180">
      <c r="A43" s="27"/>
      <c r="B43" s="21" t="s">
        <v>244</v>
      </c>
      <c r="C43" s="41" t="s">
        <v>245</v>
      </c>
      <c r="D43" s="70"/>
      <c r="E43" s="71"/>
      <c r="F43" s="2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ht="18" customHeight="1" spans="1:180">
      <c r="A44" s="27"/>
      <c r="B44" s="21" t="s">
        <v>246</v>
      </c>
      <c r="C44" s="41" t="s">
        <v>247</v>
      </c>
      <c r="D44" s="70"/>
      <c r="E44" s="71"/>
      <c r="F44" s="23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ht="18" customHeight="1" spans="1:180">
      <c r="A45" s="27"/>
      <c r="B45" s="21" t="s">
        <v>248</v>
      </c>
      <c r="C45" s="41" t="s">
        <v>249</v>
      </c>
      <c r="D45" s="70"/>
      <c r="E45" s="71"/>
      <c r="F45" s="23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ht="18" customHeight="1" spans="1:180">
      <c r="A46" s="27"/>
      <c r="B46" s="21" t="s">
        <v>250</v>
      </c>
      <c r="C46" s="41" t="s">
        <v>251</v>
      </c>
      <c r="D46" s="70"/>
      <c r="E46" s="71"/>
      <c r="F46" s="23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ht="18" customHeight="1" spans="1:180">
      <c r="A47" s="27"/>
      <c r="B47" s="21" t="s">
        <v>252</v>
      </c>
      <c r="C47" s="41" t="s">
        <v>253</v>
      </c>
      <c r="D47" s="70"/>
      <c r="E47" s="71"/>
      <c r="F47" s="23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ht="18" customHeight="1" spans="1:180">
      <c r="A48" s="27"/>
      <c r="B48" s="21" t="s">
        <v>254</v>
      </c>
      <c r="C48" s="41" t="s">
        <v>255</v>
      </c>
      <c r="D48" s="70"/>
      <c r="E48" s="71"/>
      <c r="F48" s="23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ht="18" customHeight="1" spans="1:180">
      <c r="A49" s="27"/>
      <c r="B49" s="21" t="s">
        <v>256</v>
      </c>
      <c r="C49" s="41" t="s">
        <v>257</v>
      </c>
      <c r="D49" s="70"/>
      <c r="E49" s="71"/>
      <c r="F49" s="23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ht="18" customHeight="1" spans="1:180">
      <c r="A50" s="27"/>
      <c r="B50" s="21" t="s">
        <v>258</v>
      </c>
      <c r="C50" s="41" t="s">
        <v>259</v>
      </c>
      <c r="D50" s="70"/>
      <c r="E50" s="71"/>
      <c r="F50" s="23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ht="18" customHeight="1" spans="1:180">
      <c r="A51" s="27"/>
      <c r="B51" s="21" t="s">
        <v>260</v>
      </c>
      <c r="C51" s="41" t="s">
        <v>261</v>
      </c>
      <c r="D51" s="70"/>
      <c r="E51" s="71"/>
      <c r="F51" s="23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ht="18" customHeight="1" spans="1:180">
      <c r="A52" s="27"/>
      <c r="B52" s="75" t="s">
        <v>262</v>
      </c>
      <c r="C52" s="73" t="s">
        <v>263</v>
      </c>
      <c r="D52" s="27"/>
      <c r="E52" s="76"/>
      <c r="F52" s="27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ht="18" customHeight="1" spans="1:180">
      <c r="A53" s="27"/>
      <c r="B53" s="75" t="s">
        <v>264</v>
      </c>
      <c r="C53" s="73" t="s">
        <v>265</v>
      </c>
      <c r="D53" s="27"/>
      <c r="E53" s="76"/>
      <c r="F53" s="27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ht="18" customHeight="1" spans="1:180">
      <c r="A54" s="27"/>
      <c r="B54" s="75" t="s">
        <v>266</v>
      </c>
      <c r="C54" s="73" t="s">
        <v>267</v>
      </c>
      <c r="D54" s="27"/>
      <c r="E54" s="76"/>
      <c r="F54" s="27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ht="18" customHeight="1" spans="1:180">
      <c r="A55" s="27"/>
      <c r="B55" s="75" t="s">
        <v>268</v>
      </c>
      <c r="C55" s="73" t="s">
        <v>269</v>
      </c>
      <c r="D55" s="27"/>
      <c r="E55" s="76"/>
      <c r="F55" s="27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ht="18" customHeight="1" spans="1:180">
      <c r="A56" s="27"/>
      <c r="B56" s="75" t="s">
        <v>270</v>
      </c>
      <c r="C56" s="73" t="s">
        <v>271</v>
      </c>
      <c r="D56" s="27"/>
      <c r="E56" s="76"/>
      <c r="F56" s="27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ht="18" customHeight="1" spans="1:180">
      <c r="A57" s="27"/>
      <c r="B57" s="75" t="s">
        <v>272</v>
      </c>
      <c r="C57" s="73" t="s">
        <v>273</v>
      </c>
      <c r="D57" s="27"/>
      <c r="E57" s="76"/>
      <c r="F57" s="2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ht="18" customHeight="1" spans="1:180">
      <c r="A58" s="27"/>
      <c r="B58" s="75" t="s">
        <v>274</v>
      </c>
      <c r="C58" s="73" t="s">
        <v>275</v>
      </c>
      <c r="D58" s="27"/>
      <c r="E58" s="76"/>
      <c r="F58" s="2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ht="18" customHeight="1" spans="1:180">
      <c r="A59" s="27"/>
      <c r="B59" s="75" t="s">
        <v>276</v>
      </c>
      <c r="C59" s="73" t="s">
        <v>277</v>
      </c>
      <c r="D59" s="27"/>
      <c r="E59" s="76"/>
      <c r="F59" s="27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ht="18" customHeight="1" spans="1:180">
      <c r="A60" s="27"/>
      <c r="B60" s="75" t="s">
        <v>278</v>
      </c>
      <c r="C60" s="73" t="s">
        <v>279</v>
      </c>
      <c r="D60" s="27"/>
      <c r="E60" s="76"/>
      <c r="F60" s="27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ht="18" customHeight="1" spans="1:180">
      <c r="A61" s="27"/>
      <c r="B61" s="75" t="s">
        <v>280</v>
      </c>
      <c r="C61" s="73" t="s">
        <v>281</v>
      </c>
      <c r="D61" s="27"/>
      <c r="E61" s="76"/>
      <c r="F61" s="27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ht="18" customHeight="1" spans="1:180">
      <c r="A62" s="27"/>
      <c r="B62" s="75" t="s">
        <v>282</v>
      </c>
      <c r="C62" s="73" t="s">
        <v>283</v>
      </c>
      <c r="D62" s="27"/>
      <c r="E62" s="76"/>
      <c r="F62" s="27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ht="18" customHeight="1" spans="1:180">
      <c r="A63" s="27"/>
      <c r="B63" s="75" t="s">
        <v>284</v>
      </c>
      <c r="C63" s="73" t="s">
        <v>285</v>
      </c>
      <c r="D63" s="27"/>
      <c r="E63" s="76"/>
      <c r="F63" s="27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ht="18" customHeight="1" spans="1:180">
      <c r="A64" s="27"/>
      <c r="B64" s="75" t="s">
        <v>286</v>
      </c>
      <c r="C64" s="73" t="s">
        <v>287</v>
      </c>
      <c r="D64" s="27"/>
      <c r="E64" s="76"/>
      <c r="F64" s="27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ht="18" customHeight="1" spans="1:180">
      <c r="A65" s="27"/>
      <c r="B65" s="75" t="s">
        <v>288</v>
      </c>
      <c r="C65" s="73" t="s">
        <v>289</v>
      </c>
      <c r="D65" s="27"/>
      <c r="E65" s="76"/>
      <c r="F65" s="27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ht="18" customHeight="1" spans="1:180">
      <c r="A66" s="27"/>
      <c r="B66" s="75" t="s">
        <v>290</v>
      </c>
      <c r="C66" s="73" t="s">
        <v>291</v>
      </c>
      <c r="D66" s="27"/>
      <c r="E66" s="76"/>
      <c r="F66" s="2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ht="18" customHeight="1" spans="1:180">
      <c r="A67" s="27"/>
      <c r="B67" s="75" t="s">
        <v>292</v>
      </c>
      <c r="C67" s="73" t="s">
        <v>293</v>
      </c>
      <c r="D67" s="27"/>
      <c r="E67" s="76"/>
      <c r="F67" s="2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ht="18" customHeight="1" spans="1:180">
      <c r="A68" s="27"/>
      <c r="B68" s="75" t="s">
        <v>294</v>
      </c>
      <c r="C68" s="73" t="s">
        <v>295</v>
      </c>
      <c r="D68" s="27"/>
      <c r="E68" s="76"/>
      <c r="F68" s="2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ht="18" customHeight="1" spans="1:180">
      <c r="A69" s="27"/>
      <c r="B69" s="75" t="s">
        <v>296</v>
      </c>
      <c r="C69" s="73" t="s">
        <v>297</v>
      </c>
      <c r="D69" s="27"/>
      <c r="E69" s="76"/>
      <c r="F69" s="2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ht="18" customHeight="1" spans="1:180">
      <c r="A70" s="27"/>
      <c r="B70" s="75" t="s">
        <v>298</v>
      </c>
      <c r="C70" s="73" t="s">
        <v>299</v>
      </c>
      <c r="D70" s="27"/>
      <c r="E70" s="76"/>
      <c r="F70" s="2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ht="18" customHeight="1" spans="1:180">
      <c r="A71" s="27"/>
      <c r="B71" s="75" t="s">
        <v>300</v>
      </c>
      <c r="C71" s="73" t="s">
        <v>301</v>
      </c>
      <c r="D71" s="27"/>
      <c r="E71" s="76"/>
      <c r="F71" s="2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ht="18" customHeight="1" spans="1:180">
      <c r="A72" s="27"/>
      <c r="B72" s="75" t="s">
        <v>302</v>
      </c>
      <c r="C72" s="73" t="s">
        <v>303</v>
      </c>
      <c r="D72" s="27"/>
      <c r="E72" s="76"/>
      <c r="F72" s="2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ht="18" customHeight="1" spans="1:180">
      <c r="A73" s="27"/>
      <c r="B73" s="75" t="s">
        <v>304</v>
      </c>
      <c r="C73" s="73" t="s">
        <v>279</v>
      </c>
      <c r="D73" s="27"/>
      <c r="E73" s="76"/>
      <c r="F73" s="2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ht="18" customHeight="1" spans="1:180">
      <c r="A74" s="27"/>
      <c r="B74" s="75" t="s">
        <v>305</v>
      </c>
      <c r="C74" s="73" t="s">
        <v>281</v>
      </c>
      <c r="D74" s="27"/>
      <c r="E74" s="76"/>
      <c r="F74" s="2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ht="18" customHeight="1" spans="1:6">
      <c r="A75" s="27"/>
      <c r="B75" s="77" t="s">
        <v>306</v>
      </c>
      <c r="C75" s="73" t="s">
        <v>283</v>
      </c>
      <c r="D75" s="76"/>
      <c r="E75" s="76"/>
      <c r="F75" s="76"/>
    </row>
    <row r="76" ht="18" customHeight="1" spans="1:6">
      <c r="A76" s="27"/>
      <c r="B76" s="77" t="s">
        <v>307</v>
      </c>
      <c r="C76" s="73" t="s">
        <v>285</v>
      </c>
      <c r="D76" s="76"/>
      <c r="E76" s="76"/>
      <c r="F76" s="76"/>
    </row>
    <row r="77" ht="18" customHeight="1" spans="1:6">
      <c r="A77" s="27"/>
      <c r="B77" s="77" t="s">
        <v>308</v>
      </c>
      <c r="C77" s="73" t="s">
        <v>287</v>
      </c>
      <c r="D77" s="76"/>
      <c r="E77" s="76"/>
      <c r="F77" s="76"/>
    </row>
    <row r="78" ht="18" customHeight="1" spans="1:6">
      <c r="A78" s="27"/>
      <c r="B78" s="77" t="s">
        <v>309</v>
      </c>
      <c r="C78" s="73" t="s">
        <v>289</v>
      </c>
      <c r="D78" s="76"/>
      <c r="E78" s="76"/>
      <c r="F78" s="76"/>
    </row>
    <row r="79" ht="18" customHeight="1" spans="1:6">
      <c r="A79" s="27"/>
      <c r="B79" s="77" t="s">
        <v>310</v>
      </c>
      <c r="C79" s="73" t="s">
        <v>291</v>
      </c>
      <c r="D79" s="76"/>
      <c r="E79" s="76"/>
      <c r="F79" s="76"/>
    </row>
    <row r="80" ht="18" customHeight="1" spans="1:6">
      <c r="A80" s="27"/>
      <c r="B80" s="77" t="s">
        <v>311</v>
      </c>
      <c r="C80" s="78" t="s">
        <v>312</v>
      </c>
      <c r="D80" s="76"/>
      <c r="E80" s="76"/>
      <c r="F80" s="76"/>
    </row>
    <row r="81" ht="18" customHeight="1" spans="1:6">
      <c r="A81" s="27"/>
      <c r="B81" s="77" t="s">
        <v>313</v>
      </c>
      <c r="C81" s="78" t="s">
        <v>314</v>
      </c>
      <c r="D81" s="76"/>
      <c r="E81" s="76"/>
      <c r="F81" s="76"/>
    </row>
    <row r="82" ht="18" customHeight="1" spans="1:6">
      <c r="A82" s="27"/>
      <c r="B82" s="77" t="s">
        <v>315</v>
      </c>
      <c r="C82" s="78" t="s">
        <v>316</v>
      </c>
      <c r="D82" s="76"/>
      <c r="E82" s="76"/>
      <c r="F82" s="76"/>
    </row>
    <row r="83" ht="18" customHeight="1" spans="1:6">
      <c r="A83" s="27"/>
      <c r="B83" s="77" t="s">
        <v>317</v>
      </c>
      <c r="C83" s="78" t="s">
        <v>318</v>
      </c>
      <c r="D83" s="76"/>
      <c r="E83" s="76"/>
      <c r="F83" s="76"/>
    </row>
    <row r="84" ht="18" customHeight="1" spans="1:6">
      <c r="A84" s="27"/>
      <c r="B84" s="77" t="s">
        <v>319</v>
      </c>
      <c r="C84" s="73" t="s">
        <v>293</v>
      </c>
      <c r="D84" s="76"/>
      <c r="E84" s="76"/>
      <c r="F84" s="76"/>
    </row>
    <row r="85" ht="18" customHeight="1" spans="1:6">
      <c r="A85" s="27"/>
      <c r="B85" s="77" t="s">
        <v>320</v>
      </c>
      <c r="C85" s="73" t="s">
        <v>295</v>
      </c>
      <c r="D85" s="76"/>
      <c r="E85" s="76"/>
      <c r="F85" s="76"/>
    </row>
    <row r="86" ht="18" customHeight="1" spans="1:6">
      <c r="A86" s="27"/>
      <c r="B86" s="77" t="s">
        <v>321</v>
      </c>
      <c r="C86" s="73" t="s">
        <v>297</v>
      </c>
      <c r="D86" s="76"/>
      <c r="E86" s="76"/>
      <c r="F86" s="76"/>
    </row>
    <row r="87" ht="18" customHeight="1" spans="1:6">
      <c r="A87" s="27"/>
      <c r="B87" s="77" t="s">
        <v>322</v>
      </c>
      <c r="C87" s="73" t="s">
        <v>299</v>
      </c>
      <c r="D87" s="76"/>
      <c r="E87" s="76"/>
      <c r="F87" s="76"/>
    </row>
    <row r="88" ht="18" customHeight="1" spans="1:6">
      <c r="A88" s="27"/>
      <c r="B88" s="77" t="s">
        <v>323</v>
      </c>
      <c r="C88" s="73" t="s">
        <v>324</v>
      </c>
      <c r="D88" s="76"/>
      <c r="E88" s="76"/>
      <c r="F88" s="76"/>
    </row>
    <row r="89" ht="18" customHeight="1" spans="1:6">
      <c r="A89" s="27"/>
      <c r="B89" s="77" t="s">
        <v>325</v>
      </c>
      <c r="C89" s="78" t="s">
        <v>326</v>
      </c>
      <c r="D89" s="76"/>
      <c r="E89" s="76"/>
      <c r="F89" s="76"/>
    </row>
    <row r="90" ht="18" customHeight="1" spans="1:6">
      <c r="A90" s="27"/>
      <c r="B90" s="77" t="s">
        <v>327</v>
      </c>
      <c r="C90" s="78" t="s">
        <v>328</v>
      </c>
      <c r="D90" s="76"/>
      <c r="E90" s="76"/>
      <c r="F90" s="76"/>
    </row>
    <row r="91" ht="18" customHeight="1" spans="1:6">
      <c r="A91" s="27"/>
      <c r="B91" s="77" t="s">
        <v>329</v>
      </c>
      <c r="C91" s="78" t="s">
        <v>330</v>
      </c>
      <c r="D91" s="76"/>
      <c r="E91" s="76"/>
      <c r="F91" s="76"/>
    </row>
    <row r="92" ht="18" customHeight="1" spans="1:6">
      <c r="A92" s="27"/>
      <c r="B92" s="77" t="s">
        <v>331</v>
      </c>
      <c r="C92" s="78" t="s">
        <v>332</v>
      </c>
      <c r="D92" s="76"/>
      <c r="E92" s="76"/>
      <c r="F92" s="76"/>
    </row>
    <row r="93" ht="18" customHeight="1" spans="1:6">
      <c r="A93" s="27"/>
      <c r="B93" s="77" t="s">
        <v>333</v>
      </c>
      <c r="C93" s="78" t="s">
        <v>328</v>
      </c>
      <c r="D93" s="76"/>
      <c r="E93" s="76"/>
      <c r="F93" s="76"/>
    </row>
    <row r="94" ht="18" customHeight="1" spans="1:6">
      <c r="A94" s="27"/>
      <c r="B94" s="77" t="s">
        <v>334</v>
      </c>
      <c r="C94" s="78" t="s">
        <v>335</v>
      </c>
      <c r="D94" s="76"/>
      <c r="E94" s="76"/>
      <c r="F94" s="76"/>
    </row>
    <row r="95" ht="18" customHeight="1" spans="1:6">
      <c r="A95" s="27"/>
      <c r="B95" s="77" t="s">
        <v>336</v>
      </c>
      <c r="C95" s="78" t="s">
        <v>337</v>
      </c>
      <c r="D95" s="76"/>
      <c r="E95" s="76"/>
      <c r="F95" s="76"/>
    </row>
    <row r="96" ht="18" customHeight="1" spans="1:6">
      <c r="A96" s="27"/>
      <c r="B96" s="77" t="s">
        <v>338</v>
      </c>
      <c r="C96" s="78" t="s">
        <v>339</v>
      </c>
      <c r="D96" s="76"/>
      <c r="E96" s="76"/>
      <c r="F96" s="76"/>
    </row>
    <row r="97" ht="18" customHeight="1" spans="1:6">
      <c r="A97" s="27"/>
      <c r="B97" s="77" t="s">
        <v>340</v>
      </c>
      <c r="C97" s="78" t="s">
        <v>330</v>
      </c>
      <c r="D97" s="76"/>
      <c r="E97" s="76"/>
      <c r="F97" s="76"/>
    </row>
    <row r="98" ht="18" customHeight="1" spans="1:6">
      <c r="A98" s="27"/>
      <c r="B98" s="77" t="s">
        <v>341</v>
      </c>
      <c r="C98" s="78" t="s">
        <v>342</v>
      </c>
      <c r="D98" s="76"/>
      <c r="E98" s="76"/>
      <c r="F98" s="76"/>
    </row>
    <row r="99" ht="18" customHeight="1" spans="1:6">
      <c r="A99" s="27"/>
      <c r="B99" s="77" t="s">
        <v>343</v>
      </c>
      <c r="C99" s="78" t="s">
        <v>344</v>
      </c>
      <c r="D99" s="76"/>
      <c r="E99" s="76"/>
      <c r="F99" s="76"/>
    </row>
    <row r="100" ht="18" customHeight="1" spans="1:6">
      <c r="A100" s="27"/>
      <c r="B100" s="77" t="s">
        <v>345</v>
      </c>
      <c r="C100" s="78" t="s">
        <v>346</v>
      </c>
      <c r="D100" s="76"/>
      <c r="E100" s="76"/>
      <c r="F100" s="76"/>
    </row>
    <row r="101" ht="18" customHeight="1" spans="1:6">
      <c r="A101" s="27"/>
      <c r="B101" s="77" t="s">
        <v>347</v>
      </c>
      <c r="C101" s="78" t="s">
        <v>348</v>
      </c>
      <c r="D101" s="76"/>
      <c r="E101" s="76"/>
      <c r="F101" s="76"/>
    </row>
    <row r="102" ht="18" customHeight="1" spans="1:6">
      <c r="A102" s="27"/>
      <c r="B102" s="77" t="s">
        <v>349</v>
      </c>
      <c r="C102" s="78" t="s">
        <v>350</v>
      </c>
      <c r="D102" s="76"/>
      <c r="E102" s="76"/>
      <c r="F102" s="76"/>
    </row>
    <row r="103" ht="18" customHeight="1" spans="1:6">
      <c r="A103" s="27"/>
      <c r="B103" s="77" t="s">
        <v>351</v>
      </c>
      <c r="C103" s="78" t="s">
        <v>352</v>
      </c>
      <c r="D103" s="76"/>
      <c r="E103" s="76"/>
      <c r="F103" s="76"/>
    </row>
    <row r="104" ht="18" customHeight="1" spans="1:6">
      <c r="A104" s="27"/>
      <c r="B104" s="77" t="s">
        <v>353</v>
      </c>
      <c r="C104" s="78" t="s">
        <v>354</v>
      </c>
      <c r="D104" s="76"/>
      <c r="E104" s="76"/>
      <c r="F104" s="76"/>
    </row>
    <row r="105" ht="18" customHeight="1" spans="1:6">
      <c r="A105" s="27"/>
      <c r="B105" s="77" t="s">
        <v>355</v>
      </c>
      <c r="C105" s="78" t="s">
        <v>356</v>
      </c>
      <c r="D105" s="76"/>
      <c r="E105" s="76"/>
      <c r="F105" s="76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786805555555556" right="0.393055555555556" top="0.471527777777778" bottom="0.471527777777778" header="0.313888888888889" footer="0.235416666666667"/>
  <pageSetup paperSize="9" scale="38" fitToHeight="10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147"/>
  <sheetViews>
    <sheetView showGridLines="0" showZeros="0" topLeftCell="A124" workbookViewId="0">
      <selection activeCell="C7" sqref="C7:E147"/>
    </sheetView>
  </sheetViews>
  <sheetFormatPr defaultColWidth="9.16666666666667" defaultRowHeight="12.75" customHeight="1"/>
  <cols>
    <col min="1" max="1" width="28.5" customWidth="1"/>
    <col min="2" max="2" width="49.8333333333333" customWidth="1"/>
    <col min="3" max="9" width="17" customWidth="1"/>
  </cols>
  <sheetData>
    <row r="1" ht="20.25" customHeight="1" spans="1:227">
      <c r="A1" s="2"/>
      <c r="B1" s="3"/>
      <c r="C1" s="4"/>
      <c r="D1" s="4"/>
      <c r="E1" s="5"/>
      <c r="F1" s="4"/>
      <c r="G1" s="5"/>
      <c r="H1" s="4"/>
      <c r="I1" s="5" t="s">
        <v>389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</row>
    <row r="2" ht="21.75" customHeight="1" spans="1:227">
      <c r="A2" s="6" t="s">
        <v>36</v>
      </c>
      <c r="B2" s="6"/>
      <c r="C2" s="6"/>
      <c r="D2" s="6"/>
      <c r="E2" s="6"/>
      <c r="F2" s="6"/>
      <c r="G2" s="6"/>
      <c r="H2" s="6"/>
      <c r="I2" s="6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</row>
    <row r="3" ht="20.25" customHeight="1" spans="1:227">
      <c r="A3" s="7" t="s">
        <v>40</v>
      </c>
      <c r="B3" s="8"/>
      <c r="C3" s="9"/>
      <c r="D3" s="9"/>
      <c r="E3" s="5"/>
      <c r="F3" s="9"/>
      <c r="G3" s="5"/>
      <c r="H3" s="9"/>
      <c r="I3" s="5" t="s">
        <v>41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</row>
    <row r="4" ht="18.75" customHeight="1" spans="1:227">
      <c r="A4" s="10" t="s">
        <v>390</v>
      </c>
      <c r="B4" s="11" t="s">
        <v>391</v>
      </c>
      <c r="C4" s="11" t="s">
        <v>392</v>
      </c>
      <c r="D4" s="12" t="s">
        <v>393</v>
      </c>
      <c r="E4" s="13"/>
      <c r="F4" s="13"/>
      <c r="G4" s="14"/>
      <c r="H4" s="15" t="s">
        <v>394</v>
      </c>
      <c r="I4" s="31" t="s">
        <v>395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ht="35.25" customHeight="1" spans="1:227">
      <c r="A5" s="11"/>
      <c r="B5" s="11"/>
      <c r="C5" s="16"/>
      <c r="D5" s="17" t="s">
        <v>94</v>
      </c>
      <c r="E5" s="18" t="s">
        <v>396</v>
      </c>
      <c r="F5" s="17" t="s">
        <v>397</v>
      </c>
      <c r="G5" s="18" t="s">
        <v>398</v>
      </c>
      <c r="H5" s="15"/>
      <c r="I5" s="31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ht="18.95" customHeight="1" spans="1:227">
      <c r="A6" s="19" t="s">
        <v>97</v>
      </c>
      <c r="B6" s="19" t="s">
        <v>97</v>
      </c>
      <c r="C6" s="20">
        <v>1</v>
      </c>
      <c r="D6" s="20">
        <v>2</v>
      </c>
      <c r="E6" s="19">
        <v>27</v>
      </c>
      <c r="F6" s="20">
        <v>2</v>
      </c>
      <c r="G6" s="19">
        <v>27</v>
      </c>
      <c r="H6" s="20">
        <v>2</v>
      </c>
      <c r="I6" s="19">
        <v>27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</row>
    <row r="7" s="1" customFormat="1" ht="18" customHeight="1" spans="1:9">
      <c r="A7" s="21" t="s">
        <v>358</v>
      </c>
      <c r="B7" s="22" t="s">
        <v>94</v>
      </c>
      <c r="C7" s="23">
        <f>C8+C13+C18+C23+C28+C33+C38+C43+C48+C53+C58+C63+C68+C73+C78+C83+C88+C93+C98+C103+C108+C113+C118+C123+C128+C133+C138+C143</f>
        <v>169626955</v>
      </c>
      <c r="D7" s="24">
        <v>169626955</v>
      </c>
      <c r="E7" s="23">
        <v>169626955</v>
      </c>
      <c r="F7" s="24"/>
      <c r="G7" s="23"/>
      <c r="H7" s="24"/>
      <c r="I7" s="23"/>
    </row>
    <row r="8" ht="18" customHeight="1" spans="1:10">
      <c r="A8" s="38" t="s">
        <v>399</v>
      </c>
      <c r="B8" s="39"/>
      <c r="C8" s="23">
        <f>SUM(C9:C12)</f>
        <v>22411455</v>
      </c>
      <c r="D8" s="29">
        <v>22411455</v>
      </c>
      <c r="E8" s="23">
        <v>22411455</v>
      </c>
      <c r="F8" s="23"/>
      <c r="G8" s="23"/>
      <c r="H8" s="23"/>
      <c r="I8" s="23"/>
      <c r="J8" s="30"/>
    </row>
    <row r="9" ht="18" customHeight="1" spans="1:9">
      <c r="A9" s="40"/>
      <c r="B9" s="41" t="s">
        <v>253</v>
      </c>
      <c r="C9" s="23">
        <v>5755660</v>
      </c>
      <c r="D9" s="29">
        <v>5755660</v>
      </c>
      <c r="E9" s="23">
        <v>5755660</v>
      </c>
      <c r="F9" s="24"/>
      <c r="G9" s="23"/>
      <c r="H9" s="24"/>
      <c r="I9" s="23"/>
    </row>
    <row r="10" ht="18" customHeight="1" spans="1:9">
      <c r="A10" s="40"/>
      <c r="B10" s="41" t="s">
        <v>177</v>
      </c>
      <c r="C10" s="23">
        <v>16289127</v>
      </c>
      <c r="D10" s="29">
        <v>16289127</v>
      </c>
      <c r="E10" s="23">
        <v>16289127</v>
      </c>
      <c r="F10" s="24"/>
      <c r="G10" s="23"/>
      <c r="H10" s="24"/>
      <c r="I10" s="23"/>
    </row>
    <row r="11" ht="18" customHeight="1" spans="1:9">
      <c r="A11" s="40"/>
      <c r="B11" s="41" t="s">
        <v>205</v>
      </c>
      <c r="C11" s="23">
        <v>366668</v>
      </c>
      <c r="D11" s="29">
        <v>366668</v>
      </c>
      <c r="E11" s="23">
        <v>366668</v>
      </c>
      <c r="F11" s="24"/>
      <c r="G11" s="23"/>
      <c r="H11" s="24"/>
      <c r="I11" s="23"/>
    </row>
    <row r="12" ht="18" customHeight="1" spans="1:9">
      <c r="A12" s="40"/>
      <c r="B12" s="41" t="s">
        <v>303</v>
      </c>
      <c r="C12" s="29"/>
      <c r="D12" s="29"/>
      <c r="E12" s="23"/>
      <c r="F12" s="24"/>
      <c r="G12" s="23"/>
      <c r="H12" s="24"/>
      <c r="I12" s="23"/>
    </row>
    <row r="13" ht="18" customHeight="1" spans="1:9">
      <c r="A13" s="42" t="s">
        <v>360</v>
      </c>
      <c r="B13" s="39"/>
      <c r="C13" s="23">
        <f>SUM(C14:C17)</f>
        <v>3026801</v>
      </c>
      <c r="D13" s="29">
        <v>3026801</v>
      </c>
      <c r="E13" s="23">
        <v>3026801</v>
      </c>
      <c r="F13" s="24"/>
      <c r="G13" s="23"/>
      <c r="H13" s="24"/>
      <c r="I13" s="23"/>
    </row>
    <row r="14" ht="18" customHeight="1" spans="2:9">
      <c r="B14" s="41" t="s">
        <v>253</v>
      </c>
      <c r="C14" s="29">
        <v>416160</v>
      </c>
      <c r="D14" s="29">
        <v>416160</v>
      </c>
      <c r="E14" s="23">
        <v>416160</v>
      </c>
      <c r="F14" s="24"/>
      <c r="G14" s="23"/>
      <c r="H14" s="24"/>
      <c r="I14" s="23"/>
    </row>
    <row r="15" ht="18" customHeight="1" spans="1:9">
      <c r="A15" s="40"/>
      <c r="B15" s="41" t="s">
        <v>177</v>
      </c>
      <c r="C15" s="29">
        <v>2463653</v>
      </c>
      <c r="D15" s="29">
        <v>2463653</v>
      </c>
      <c r="E15" s="23">
        <v>2463653</v>
      </c>
      <c r="F15" s="24"/>
      <c r="G15" s="23"/>
      <c r="H15" s="24"/>
      <c r="I15" s="23"/>
    </row>
    <row r="16" ht="18" customHeight="1" spans="1:9">
      <c r="A16" s="40"/>
      <c r="B16" s="41" t="s">
        <v>205</v>
      </c>
      <c r="C16" s="29">
        <v>146988</v>
      </c>
      <c r="D16" s="29">
        <v>146988</v>
      </c>
      <c r="E16" s="23">
        <v>146988</v>
      </c>
      <c r="F16" s="24"/>
      <c r="G16" s="23"/>
      <c r="H16" s="24"/>
      <c r="I16" s="23"/>
    </row>
    <row r="17" ht="18" customHeight="1" spans="1:9">
      <c r="A17" s="40"/>
      <c r="B17" s="41" t="s">
        <v>303</v>
      </c>
      <c r="C17" s="29"/>
      <c r="D17" s="29"/>
      <c r="E17" s="23"/>
      <c r="F17" s="24"/>
      <c r="G17" s="23"/>
      <c r="H17" s="24"/>
      <c r="I17" s="23"/>
    </row>
    <row r="18" ht="18" customHeight="1" spans="1:9">
      <c r="A18" s="42" t="s">
        <v>361</v>
      </c>
      <c r="B18" s="39"/>
      <c r="C18" s="23">
        <f>SUM(C19:C22)</f>
        <v>7814917</v>
      </c>
      <c r="D18" s="29">
        <v>7814917</v>
      </c>
      <c r="E18" s="23">
        <v>7814917</v>
      </c>
      <c r="F18" s="24"/>
      <c r="G18" s="23"/>
      <c r="H18" s="24"/>
      <c r="I18" s="23"/>
    </row>
    <row r="19" ht="18" customHeight="1" spans="2:9">
      <c r="B19" s="41" t="s">
        <v>253</v>
      </c>
      <c r="C19" s="29">
        <v>1284528</v>
      </c>
      <c r="D19" s="29">
        <v>1284528</v>
      </c>
      <c r="E19" s="23">
        <v>1284528</v>
      </c>
      <c r="F19" s="24"/>
      <c r="G19" s="23"/>
      <c r="H19" s="24"/>
      <c r="I19" s="23"/>
    </row>
    <row r="20" ht="18" customHeight="1" spans="1:9">
      <c r="A20" s="40"/>
      <c r="B20" s="41" t="s">
        <v>177</v>
      </c>
      <c r="C20" s="29">
        <v>6528541</v>
      </c>
      <c r="D20" s="29">
        <v>6528541</v>
      </c>
      <c r="E20" s="23">
        <v>6528541</v>
      </c>
      <c r="F20" s="24"/>
      <c r="G20" s="23"/>
      <c r="H20" s="24"/>
      <c r="I20" s="23"/>
    </row>
    <row r="21" ht="18" customHeight="1" spans="1:9">
      <c r="A21" s="40"/>
      <c r="B21" s="41" t="s">
        <v>205</v>
      </c>
      <c r="C21" s="29">
        <v>1848</v>
      </c>
      <c r="D21" s="29">
        <v>1848</v>
      </c>
      <c r="E21" s="23">
        <v>1848</v>
      </c>
      <c r="F21" s="24"/>
      <c r="G21" s="23"/>
      <c r="H21" s="24"/>
      <c r="I21" s="23"/>
    </row>
    <row r="22" ht="18" customHeight="1" spans="1:9">
      <c r="A22" s="40"/>
      <c r="B22" s="41" t="s">
        <v>303</v>
      </c>
      <c r="C22" s="29"/>
      <c r="D22" s="29"/>
      <c r="E22" s="23"/>
      <c r="F22" s="24"/>
      <c r="G22" s="23"/>
      <c r="H22" s="24"/>
      <c r="I22" s="23"/>
    </row>
    <row r="23" ht="18" customHeight="1" spans="1:9">
      <c r="A23" s="25" t="s">
        <v>134</v>
      </c>
      <c r="B23" s="39"/>
      <c r="C23" s="23">
        <f>SUM(C24:C27)</f>
        <v>5826749</v>
      </c>
      <c r="D23" s="29">
        <v>5826749</v>
      </c>
      <c r="E23" s="23">
        <v>5826749</v>
      </c>
      <c r="F23" s="24"/>
      <c r="G23" s="23"/>
      <c r="H23" s="24"/>
      <c r="I23" s="23"/>
    </row>
    <row r="24" ht="18" customHeight="1" spans="1:9">
      <c r="A24" s="40"/>
      <c r="B24" s="41" t="s">
        <v>253</v>
      </c>
      <c r="C24" s="29">
        <v>1230240</v>
      </c>
      <c r="D24" s="29">
        <v>1230240</v>
      </c>
      <c r="E24" s="23">
        <v>1230240</v>
      </c>
      <c r="F24" s="24"/>
      <c r="G24" s="23"/>
      <c r="H24" s="24"/>
      <c r="I24" s="23"/>
    </row>
    <row r="25" ht="18" customHeight="1" spans="1:9">
      <c r="A25" s="40"/>
      <c r="B25" s="41" t="s">
        <v>177</v>
      </c>
      <c r="C25" s="29">
        <v>4593485</v>
      </c>
      <c r="D25" s="29">
        <v>4593485</v>
      </c>
      <c r="E25" s="23">
        <v>4593485</v>
      </c>
      <c r="F25" s="24"/>
      <c r="G25" s="23"/>
      <c r="H25" s="24"/>
      <c r="I25" s="23"/>
    </row>
    <row r="26" ht="18" customHeight="1" spans="1:9">
      <c r="A26" s="40"/>
      <c r="B26" s="41" t="s">
        <v>205</v>
      </c>
      <c r="C26" s="29">
        <v>3024</v>
      </c>
      <c r="D26" s="29">
        <v>3024</v>
      </c>
      <c r="E26" s="23">
        <v>3024</v>
      </c>
      <c r="F26" s="24"/>
      <c r="G26" s="23"/>
      <c r="H26" s="24"/>
      <c r="I26" s="23"/>
    </row>
    <row r="27" ht="18" customHeight="1" spans="1:9">
      <c r="A27" s="40"/>
      <c r="B27" s="41" t="s">
        <v>303</v>
      </c>
      <c r="C27" s="29"/>
      <c r="D27" s="29"/>
      <c r="E27" s="23"/>
      <c r="F27" s="24"/>
      <c r="G27" s="23"/>
      <c r="H27" s="24"/>
      <c r="I27" s="23"/>
    </row>
    <row r="28" ht="18" customHeight="1" spans="1:9">
      <c r="A28" s="25" t="s">
        <v>135</v>
      </c>
      <c r="B28" s="39"/>
      <c r="C28" s="23">
        <f>SUM(C29:C32)</f>
        <v>11336551</v>
      </c>
      <c r="D28" s="29">
        <v>11336551</v>
      </c>
      <c r="E28" s="23">
        <v>11336551</v>
      </c>
      <c r="F28" s="24"/>
      <c r="G28" s="23"/>
      <c r="H28" s="24"/>
      <c r="I28" s="23"/>
    </row>
    <row r="29" ht="18" customHeight="1" spans="1:9">
      <c r="A29" s="40"/>
      <c r="B29" s="41" t="s">
        <v>253</v>
      </c>
      <c r="C29" s="29">
        <v>2386080</v>
      </c>
      <c r="D29" s="29">
        <v>2386080</v>
      </c>
      <c r="E29" s="23">
        <v>2386080</v>
      </c>
      <c r="F29" s="24"/>
      <c r="G29" s="23"/>
      <c r="H29" s="24"/>
      <c r="I29" s="23"/>
    </row>
    <row r="30" ht="18" customHeight="1" spans="1:9">
      <c r="A30" s="40"/>
      <c r="B30" s="41" t="s">
        <v>177</v>
      </c>
      <c r="C30" s="29">
        <v>8950471</v>
      </c>
      <c r="D30" s="29">
        <v>8950471</v>
      </c>
      <c r="E30" s="23">
        <v>8950471</v>
      </c>
      <c r="F30" s="24"/>
      <c r="G30" s="23"/>
      <c r="H30" s="24"/>
      <c r="I30" s="23"/>
    </row>
    <row r="31" ht="18" customHeight="1" spans="1:9">
      <c r="A31" s="40"/>
      <c r="B31" s="41" t="s">
        <v>205</v>
      </c>
      <c r="C31" s="29"/>
      <c r="D31" s="29"/>
      <c r="E31" s="23"/>
      <c r="F31" s="24"/>
      <c r="G31" s="23"/>
      <c r="H31" s="24"/>
      <c r="I31" s="23"/>
    </row>
    <row r="32" ht="18" customHeight="1" spans="1:9">
      <c r="A32" s="40"/>
      <c r="B32" s="41" t="s">
        <v>303</v>
      </c>
      <c r="C32" s="29"/>
      <c r="D32" s="29"/>
      <c r="E32" s="23"/>
      <c r="F32" s="24"/>
      <c r="G32" s="23"/>
      <c r="H32" s="24"/>
      <c r="I32" s="23"/>
    </row>
    <row r="33" ht="18" customHeight="1" spans="1:9">
      <c r="A33" s="25" t="s">
        <v>137</v>
      </c>
      <c r="B33" s="39"/>
      <c r="C33" s="23">
        <f>SUM(C34:C37)</f>
        <v>925452</v>
      </c>
      <c r="D33" s="29">
        <v>925452</v>
      </c>
      <c r="E33" s="23">
        <v>925452</v>
      </c>
      <c r="F33" s="24"/>
      <c r="G33" s="23"/>
      <c r="H33" s="24"/>
      <c r="I33" s="23"/>
    </row>
    <row r="34" ht="18" customHeight="1" spans="1:9">
      <c r="A34" s="40"/>
      <c r="B34" s="41" t="s">
        <v>253</v>
      </c>
      <c r="C34" s="29">
        <v>221400</v>
      </c>
      <c r="D34" s="29">
        <v>221400</v>
      </c>
      <c r="E34" s="23">
        <v>221400</v>
      </c>
      <c r="F34" s="24"/>
      <c r="G34" s="23"/>
      <c r="H34" s="24"/>
      <c r="I34" s="23"/>
    </row>
    <row r="35" ht="18" customHeight="1" spans="1:9">
      <c r="A35" s="40"/>
      <c r="B35" s="41" t="s">
        <v>177</v>
      </c>
      <c r="C35" s="29">
        <v>703296</v>
      </c>
      <c r="D35" s="29">
        <v>703296</v>
      </c>
      <c r="E35" s="23">
        <v>703296</v>
      </c>
      <c r="F35" s="24"/>
      <c r="G35" s="23"/>
      <c r="H35" s="24"/>
      <c r="I35" s="23"/>
    </row>
    <row r="36" ht="18" customHeight="1" spans="1:9">
      <c r="A36" s="40"/>
      <c r="B36" s="41" t="s">
        <v>205</v>
      </c>
      <c r="C36" s="29">
        <v>756</v>
      </c>
      <c r="D36" s="23">
        <v>756</v>
      </c>
      <c r="E36" s="23">
        <v>756</v>
      </c>
      <c r="F36" s="24"/>
      <c r="G36" s="23"/>
      <c r="H36" s="24"/>
      <c r="I36" s="23"/>
    </row>
    <row r="37" ht="18" customHeight="1" spans="1:9">
      <c r="A37" s="40"/>
      <c r="B37" s="41" t="s">
        <v>303</v>
      </c>
      <c r="C37" s="29"/>
      <c r="D37" s="23"/>
      <c r="E37" s="23"/>
      <c r="F37" s="24"/>
      <c r="G37" s="23"/>
      <c r="H37" s="24"/>
      <c r="I37" s="23"/>
    </row>
    <row r="38" ht="18" customHeight="1" spans="1:9">
      <c r="A38" s="43" t="s">
        <v>140</v>
      </c>
      <c r="B38" s="39"/>
      <c r="C38" s="23">
        <f>SUM(C39:C42)</f>
        <v>21447480</v>
      </c>
      <c r="D38" s="23">
        <v>21447480</v>
      </c>
      <c r="E38" s="23">
        <v>21447480</v>
      </c>
      <c r="F38" s="24"/>
      <c r="G38" s="23"/>
      <c r="H38" s="24"/>
      <c r="I38" s="23"/>
    </row>
    <row r="39" ht="18" customHeight="1" spans="1:9">
      <c r="A39" s="40"/>
      <c r="B39" s="41" t="s">
        <v>253</v>
      </c>
      <c r="C39" s="29">
        <v>3360</v>
      </c>
      <c r="D39" s="23">
        <v>3360</v>
      </c>
      <c r="E39" s="23">
        <v>3360</v>
      </c>
      <c r="F39" s="24"/>
      <c r="G39" s="23"/>
      <c r="H39" s="24"/>
      <c r="I39" s="23"/>
    </row>
    <row r="40" ht="18" customHeight="1" spans="1:9">
      <c r="A40" s="40"/>
      <c r="B40" s="41" t="s">
        <v>177</v>
      </c>
      <c r="C40" s="29">
        <v>21444120</v>
      </c>
      <c r="D40" s="23">
        <v>21444120</v>
      </c>
      <c r="E40" s="23">
        <v>21444120</v>
      </c>
      <c r="F40" s="24"/>
      <c r="G40" s="23"/>
      <c r="H40" s="24"/>
      <c r="I40" s="23"/>
    </row>
    <row r="41" ht="18" customHeight="1" spans="1:9">
      <c r="A41" s="40"/>
      <c r="B41" s="41" t="s">
        <v>205</v>
      </c>
      <c r="C41" s="29"/>
      <c r="D41" s="23"/>
      <c r="E41" s="23"/>
      <c r="F41" s="24"/>
      <c r="G41" s="23"/>
      <c r="H41" s="24"/>
      <c r="I41" s="23"/>
    </row>
    <row r="42" ht="18" customHeight="1" spans="1:9">
      <c r="A42" s="40"/>
      <c r="B42" s="41" t="s">
        <v>303</v>
      </c>
      <c r="C42" s="29"/>
      <c r="D42" s="23"/>
      <c r="E42" s="23"/>
      <c r="F42" s="24"/>
      <c r="G42" s="23"/>
      <c r="H42" s="24"/>
      <c r="I42" s="23"/>
    </row>
    <row r="43" ht="18" customHeight="1" spans="1:9">
      <c r="A43" s="43" t="s">
        <v>142</v>
      </c>
      <c r="B43" s="39"/>
      <c r="C43" s="23">
        <f>SUM(C44:C47)</f>
        <v>11444330</v>
      </c>
      <c r="D43" s="23">
        <v>11444330</v>
      </c>
      <c r="E43" s="23">
        <v>11444330</v>
      </c>
      <c r="F43" s="23"/>
      <c r="G43" s="23"/>
      <c r="H43" s="23"/>
      <c r="I43" s="23"/>
    </row>
    <row r="44" ht="18" customHeight="1" spans="1:9">
      <c r="A44" s="42"/>
      <c r="B44" s="41" t="s">
        <v>253</v>
      </c>
      <c r="C44" s="29">
        <v>2764800</v>
      </c>
      <c r="D44" s="29">
        <v>2764800</v>
      </c>
      <c r="E44" s="29">
        <v>2764800</v>
      </c>
      <c r="F44" s="27"/>
      <c r="G44" s="27"/>
      <c r="H44" s="27"/>
      <c r="I44" s="27"/>
    </row>
    <row r="45" ht="18" customHeight="1" spans="1:9">
      <c r="A45" s="42"/>
      <c r="B45" s="41" t="s">
        <v>177</v>
      </c>
      <c r="C45" s="29">
        <v>8679530</v>
      </c>
      <c r="D45" s="29">
        <v>8679530</v>
      </c>
      <c r="E45" s="29">
        <v>8679530</v>
      </c>
      <c r="F45" s="27"/>
      <c r="G45" s="27"/>
      <c r="H45" s="27"/>
      <c r="I45" s="27"/>
    </row>
    <row r="46" ht="18" customHeight="1" spans="1:9">
      <c r="A46" s="42"/>
      <c r="B46" s="41" t="s">
        <v>205</v>
      </c>
      <c r="C46" s="29"/>
      <c r="D46" s="29"/>
      <c r="E46" s="29"/>
      <c r="F46" s="27"/>
      <c r="G46" s="27"/>
      <c r="H46" s="27"/>
      <c r="I46" s="27"/>
    </row>
    <row r="47" ht="18" customHeight="1" spans="1:9">
      <c r="A47" s="42"/>
      <c r="B47" s="41" t="s">
        <v>303</v>
      </c>
      <c r="C47" s="29"/>
      <c r="D47" s="29"/>
      <c r="E47" s="29"/>
      <c r="F47" s="27"/>
      <c r="G47" s="27"/>
      <c r="H47" s="27"/>
      <c r="I47" s="27"/>
    </row>
    <row r="48" ht="18" customHeight="1" spans="1:9">
      <c r="A48" s="43" t="s">
        <v>145</v>
      </c>
      <c r="B48" s="39"/>
      <c r="C48" s="23">
        <f>SUM(C49:C52)</f>
        <v>6560283</v>
      </c>
      <c r="D48" s="29">
        <v>6560283</v>
      </c>
      <c r="E48" s="29">
        <v>6560283</v>
      </c>
      <c r="F48" s="27"/>
      <c r="G48" s="27"/>
      <c r="H48" s="27"/>
      <c r="I48" s="27"/>
    </row>
    <row r="49" ht="18" customHeight="1" spans="1:9">
      <c r="A49" s="42"/>
      <c r="B49" s="41" t="s">
        <v>253</v>
      </c>
      <c r="C49" s="29">
        <v>2024640</v>
      </c>
      <c r="D49" s="29">
        <v>2024640</v>
      </c>
      <c r="E49" s="29">
        <v>2024640</v>
      </c>
      <c r="F49" s="27"/>
      <c r="G49" s="27"/>
      <c r="H49" s="27"/>
      <c r="I49" s="27"/>
    </row>
    <row r="50" ht="18" customHeight="1" spans="1:9">
      <c r="A50" s="42"/>
      <c r="B50" s="41" t="s">
        <v>177</v>
      </c>
      <c r="C50" s="29">
        <v>4535643</v>
      </c>
      <c r="D50" s="29">
        <v>4535643</v>
      </c>
      <c r="E50" s="29">
        <v>4535643</v>
      </c>
      <c r="F50" s="27"/>
      <c r="G50" s="27"/>
      <c r="H50" s="27"/>
      <c r="I50" s="27"/>
    </row>
    <row r="51" ht="18" customHeight="1" spans="1:9">
      <c r="A51" s="42"/>
      <c r="B51" s="41" t="s">
        <v>205</v>
      </c>
      <c r="C51" s="29"/>
      <c r="D51" s="29"/>
      <c r="E51" s="29"/>
      <c r="F51" s="27"/>
      <c r="G51" s="27"/>
      <c r="H51" s="27"/>
      <c r="I51" s="27"/>
    </row>
    <row r="52" ht="18" customHeight="1" spans="1:9">
      <c r="A52" s="42"/>
      <c r="B52" s="41" t="s">
        <v>303</v>
      </c>
      <c r="C52" s="29"/>
      <c r="D52" s="29"/>
      <c r="E52" s="29"/>
      <c r="F52" s="27"/>
      <c r="G52" s="27"/>
      <c r="H52" s="27"/>
      <c r="I52" s="27"/>
    </row>
    <row r="53" ht="18" customHeight="1" spans="1:9">
      <c r="A53" s="44" t="s">
        <v>146</v>
      </c>
      <c r="B53" s="39"/>
      <c r="C53" s="23">
        <f>SUM(C54:C57)</f>
        <v>2653447</v>
      </c>
      <c r="D53" s="29">
        <v>2653447</v>
      </c>
      <c r="E53" s="29">
        <v>2653447</v>
      </c>
      <c r="F53" s="27"/>
      <c r="G53" s="27"/>
      <c r="H53" s="27"/>
      <c r="I53" s="27"/>
    </row>
    <row r="54" ht="18" customHeight="1" spans="1:9">
      <c r="A54" s="42"/>
      <c r="B54" s="41" t="s">
        <v>253</v>
      </c>
      <c r="C54" s="29">
        <v>871680</v>
      </c>
      <c r="D54" s="29">
        <v>871680</v>
      </c>
      <c r="E54" s="29">
        <v>871680</v>
      </c>
      <c r="F54" s="27"/>
      <c r="G54" s="27"/>
      <c r="H54" s="27"/>
      <c r="I54" s="27"/>
    </row>
    <row r="55" ht="18" customHeight="1" spans="1:9">
      <c r="A55" s="42"/>
      <c r="B55" s="41" t="s">
        <v>177</v>
      </c>
      <c r="C55" s="29">
        <v>1781767</v>
      </c>
      <c r="D55" s="29">
        <v>1781767</v>
      </c>
      <c r="E55" s="29">
        <v>1781767</v>
      </c>
      <c r="F55" s="27"/>
      <c r="G55" s="27"/>
      <c r="H55" s="27"/>
      <c r="I55" s="27"/>
    </row>
    <row r="56" ht="18" customHeight="1" spans="1:9">
      <c r="A56" s="42"/>
      <c r="B56" s="41" t="s">
        <v>205</v>
      </c>
      <c r="C56" s="29"/>
      <c r="D56" s="29"/>
      <c r="E56" s="29"/>
      <c r="F56" s="27"/>
      <c r="G56" s="27"/>
      <c r="H56" s="27"/>
      <c r="I56" s="27"/>
    </row>
    <row r="57" ht="18" customHeight="1" spans="1:9">
      <c r="A57" s="42"/>
      <c r="B57" s="41" t="s">
        <v>303</v>
      </c>
      <c r="C57" s="29"/>
      <c r="D57" s="29"/>
      <c r="E57" s="29"/>
      <c r="F57" s="27"/>
      <c r="G57" s="27"/>
      <c r="H57" s="27"/>
      <c r="I57" s="27"/>
    </row>
    <row r="58" ht="18" customHeight="1" spans="1:9">
      <c r="A58" s="44" t="s">
        <v>147</v>
      </c>
      <c r="B58" s="39"/>
      <c r="C58" s="23">
        <f>SUM(C59:C62)</f>
        <v>3383717</v>
      </c>
      <c r="D58" s="29">
        <v>3383717</v>
      </c>
      <c r="E58" s="29">
        <v>3383717</v>
      </c>
      <c r="F58" s="27"/>
      <c r="G58" s="27"/>
      <c r="H58" s="27"/>
      <c r="I58" s="27"/>
    </row>
    <row r="59" ht="18" customHeight="1" spans="1:9">
      <c r="A59" s="42"/>
      <c r="B59" s="41" t="s">
        <v>253</v>
      </c>
      <c r="C59" s="29">
        <v>1066080</v>
      </c>
      <c r="D59" s="29">
        <v>1066080</v>
      </c>
      <c r="E59" s="29">
        <v>1066080</v>
      </c>
      <c r="F59" s="27"/>
      <c r="G59" s="27"/>
      <c r="H59" s="27"/>
      <c r="I59" s="27"/>
    </row>
    <row r="60" ht="18" customHeight="1" spans="1:9">
      <c r="A60" s="42"/>
      <c r="B60" s="41" t="s">
        <v>177</v>
      </c>
      <c r="C60" s="29">
        <v>2317637</v>
      </c>
      <c r="D60" s="29">
        <v>2317637</v>
      </c>
      <c r="E60" s="29">
        <v>2317637</v>
      </c>
      <c r="F60" s="27"/>
      <c r="G60" s="27"/>
      <c r="H60" s="27"/>
      <c r="I60" s="27"/>
    </row>
    <row r="61" ht="18" customHeight="1" spans="1:9">
      <c r="A61" s="42"/>
      <c r="B61" s="41" t="s">
        <v>205</v>
      </c>
      <c r="C61" s="29"/>
      <c r="D61" s="29"/>
      <c r="E61" s="29"/>
      <c r="F61" s="27"/>
      <c r="G61" s="27"/>
      <c r="H61" s="27"/>
      <c r="I61" s="27"/>
    </row>
    <row r="62" ht="18" customHeight="1" spans="1:9">
      <c r="A62" s="42"/>
      <c r="B62" s="41" t="s">
        <v>303</v>
      </c>
      <c r="C62" s="29"/>
      <c r="D62" s="29"/>
      <c r="E62" s="29"/>
      <c r="F62" s="27"/>
      <c r="G62" s="27"/>
      <c r="H62" s="27"/>
      <c r="I62" s="27"/>
    </row>
    <row r="63" ht="18" customHeight="1" spans="1:9">
      <c r="A63" s="44" t="s">
        <v>148</v>
      </c>
      <c r="B63" s="39"/>
      <c r="C63" s="23">
        <f>SUM(C64:C67)</f>
        <v>3273200</v>
      </c>
      <c r="D63" s="29">
        <v>3273200</v>
      </c>
      <c r="E63" s="29">
        <v>3273200</v>
      </c>
      <c r="F63" s="27"/>
      <c r="G63" s="27"/>
      <c r="H63" s="27"/>
      <c r="I63" s="27"/>
    </row>
    <row r="64" ht="18" customHeight="1" spans="1:9">
      <c r="A64" s="42"/>
      <c r="B64" s="41" t="s">
        <v>253</v>
      </c>
      <c r="C64" s="29">
        <v>1020960</v>
      </c>
      <c r="D64" s="29">
        <v>1020960</v>
      </c>
      <c r="E64" s="29">
        <v>1020960</v>
      </c>
      <c r="F64" s="27"/>
      <c r="G64" s="27"/>
      <c r="H64" s="27"/>
      <c r="I64" s="27"/>
    </row>
    <row r="65" ht="18" customHeight="1" spans="1:9">
      <c r="A65" s="42"/>
      <c r="B65" s="41" t="s">
        <v>177</v>
      </c>
      <c r="C65" s="29">
        <v>2252240</v>
      </c>
      <c r="D65" s="29">
        <v>2252240</v>
      </c>
      <c r="E65" s="29">
        <v>2252240</v>
      </c>
      <c r="F65" s="27"/>
      <c r="G65" s="27"/>
      <c r="H65" s="27"/>
      <c r="I65" s="27"/>
    </row>
    <row r="66" ht="18" customHeight="1" spans="1:9">
      <c r="A66" s="27"/>
      <c r="B66" s="25" t="s">
        <v>205</v>
      </c>
      <c r="C66" s="29"/>
      <c r="D66" s="29"/>
      <c r="E66" s="29"/>
      <c r="F66" s="27"/>
      <c r="G66" s="27"/>
      <c r="H66" s="27"/>
      <c r="I66" s="27"/>
    </row>
    <row r="67" ht="18" customHeight="1" spans="1:9">
      <c r="A67" s="27"/>
      <c r="B67" s="25" t="s">
        <v>303</v>
      </c>
      <c r="C67" s="29"/>
      <c r="D67" s="29"/>
      <c r="E67" s="29"/>
      <c r="F67" s="27"/>
      <c r="G67" s="27"/>
      <c r="H67" s="27"/>
      <c r="I67" s="27"/>
    </row>
    <row r="68" ht="18" customHeight="1" spans="1:9">
      <c r="A68" s="45" t="s">
        <v>149</v>
      </c>
      <c r="B68" s="22"/>
      <c r="C68" s="23">
        <f>SUM(C69:C72)</f>
        <v>3829790</v>
      </c>
      <c r="D68" s="29">
        <v>3829790</v>
      </c>
      <c r="E68" s="29">
        <v>3829790</v>
      </c>
      <c r="F68" s="27"/>
      <c r="G68" s="27"/>
      <c r="H68" s="27"/>
      <c r="I68" s="27"/>
    </row>
    <row r="69" ht="18" customHeight="1" spans="1:9">
      <c r="A69" s="27"/>
      <c r="B69" s="25" t="s">
        <v>253</v>
      </c>
      <c r="C69" s="29">
        <v>1305120</v>
      </c>
      <c r="D69" s="29">
        <v>1305120</v>
      </c>
      <c r="E69" s="29">
        <v>1305120</v>
      </c>
      <c r="F69" s="27"/>
      <c r="G69" s="27"/>
      <c r="H69" s="27"/>
      <c r="I69" s="27"/>
    </row>
    <row r="70" ht="18" customHeight="1" spans="1:9">
      <c r="A70" s="27"/>
      <c r="B70" s="25" t="s">
        <v>177</v>
      </c>
      <c r="C70" s="29">
        <v>2524670</v>
      </c>
      <c r="D70" s="29">
        <v>2524670</v>
      </c>
      <c r="E70" s="29">
        <v>2524670</v>
      </c>
      <c r="F70" s="27"/>
      <c r="G70" s="27"/>
      <c r="H70" s="27"/>
      <c r="I70" s="27"/>
    </row>
    <row r="71" ht="18" customHeight="1" spans="1:9">
      <c r="A71" s="27"/>
      <c r="B71" s="25" t="s">
        <v>205</v>
      </c>
      <c r="C71" s="29"/>
      <c r="D71" s="29"/>
      <c r="E71" s="29"/>
      <c r="F71" s="27"/>
      <c r="G71" s="27"/>
      <c r="H71" s="27"/>
      <c r="I71" s="27"/>
    </row>
    <row r="72" ht="18" customHeight="1" spans="1:9">
      <c r="A72" s="27"/>
      <c r="B72" s="25" t="s">
        <v>303</v>
      </c>
      <c r="C72" s="29"/>
      <c r="D72" s="29"/>
      <c r="E72" s="29"/>
      <c r="F72" s="27"/>
      <c r="G72" s="27"/>
      <c r="H72" s="27"/>
      <c r="I72" s="27"/>
    </row>
    <row r="73" ht="18" customHeight="1" spans="1:9">
      <c r="A73" s="45" t="s">
        <v>150</v>
      </c>
      <c r="B73" s="22"/>
      <c r="C73" s="23">
        <f>SUM(C74:C77)</f>
        <v>3297961</v>
      </c>
      <c r="D73" s="29">
        <v>3297961</v>
      </c>
      <c r="E73" s="29">
        <v>3297961</v>
      </c>
      <c r="F73" s="27"/>
      <c r="G73" s="27"/>
      <c r="H73" s="27"/>
      <c r="I73" s="27"/>
    </row>
    <row r="74" ht="18" customHeight="1" spans="1:9">
      <c r="A74" s="27"/>
      <c r="B74" s="25" t="s">
        <v>253</v>
      </c>
      <c r="C74" s="29">
        <v>1166400</v>
      </c>
      <c r="D74" s="29">
        <v>1166400</v>
      </c>
      <c r="E74" s="29">
        <v>1166400</v>
      </c>
      <c r="F74" s="27"/>
      <c r="G74" s="27"/>
      <c r="H74" s="27"/>
      <c r="I74" s="27"/>
    </row>
    <row r="75" ht="18" customHeight="1" spans="1:9">
      <c r="A75" s="27"/>
      <c r="B75" s="25" t="s">
        <v>177</v>
      </c>
      <c r="C75" s="29">
        <v>2131561</v>
      </c>
      <c r="D75" s="29">
        <v>2131561</v>
      </c>
      <c r="E75" s="29">
        <v>2131561</v>
      </c>
      <c r="F75" s="27"/>
      <c r="G75" s="27"/>
      <c r="H75" s="27"/>
      <c r="I75" s="27"/>
    </row>
    <row r="76" ht="18" customHeight="1" spans="1:9">
      <c r="A76" s="27"/>
      <c r="B76" s="25" t="s">
        <v>205</v>
      </c>
      <c r="C76" s="29"/>
      <c r="D76" s="29"/>
      <c r="E76" s="29"/>
      <c r="F76" s="27"/>
      <c r="G76" s="27"/>
      <c r="H76" s="27"/>
      <c r="I76" s="27"/>
    </row>
    <row r="77" ht="18" customHeight="1" spans="1:9">
      <c r="A77" s="27"/>
      <c r="B77" s="25" t="s">
        <v>303</v>
      </c>
      <c r="C77" s="29"/>
      <c r="D77" s="29"/>
      <c r="E77" s="29"/>
      <c r="F77" s="27"/>
      <c r="G77" s="27"/>
      <c r="H77" s="27"/>
      <c r="I77" s="27"/>
    </row>
    <row r="78" ht="18" customHeight="1" spans="1:9">
      <c r="A78" s="45" t="s">
        <v>151</v>
      </c>
      <c r="B78" s="22"/>
      <c r="C78" s="23">
        <f>SUM(C79:C82)</f>
        <v>10541780</v>
      </c>
      <c r="D78" s="29">
        <v>10541780</v>
      </c>
      <c r="E78" s="29">
        <v>10541780</v>
      </c>
      <c r="F78" s="27"/>
      <c r="G78" s="27"/>
      <c r="H78" s="27"/>
      <c r="I78" s="27"/>
    </row>
    <row r="79" ht="18" customHeight="1" spans="1:9">
      <c r="A79" s="27"/>
      <c r="B79" s="25" t="s">
        <v>253</v>
      </c>
      <c r="C79" s="29">
        <v>3082560</v>
      </c>
      <c r="D79" s="29">
        <v>3082560</v>
      </c>
      <c r="E79" s="29">
        <v>3082560</v>
      </c>
      <c r="F79" s="27"/>
      <c r="G79" s="27"/>
      <c r="H79" s="27"/>
      <c r="I79" s="27"/>
    </row>
    <row r="80" ht="18" customHeight="1" spans="1:9">
      <c r="A80" s="27"/>
      <c r="B80" s="25" t="s">
        <v>177</v>
      </c>
      <c r="C80" s="29">
        <v>7459220</v>
      </c>
      <c r="D80" s="29">
        <v>7459220</v>
      </c>
      <c r="E80" s="29">
        <v>7459220</v>
      </c>
      <c r="F80" s="27"/>
      <c r="G80" s="27"/>
      <c r="H80" s="27"/>
      <c r="I80" s="27"/>
    </row>
    <row r="81" ht="18" customHeight="1" spans="1:9">
      <c r="A81" s="27"/>
      <c r="B81" s="25" t="s">
        <v>205</v>
      </c>
      <c r="C81" s="29"/>
      <c r="D81" s="29"/>
      <c r="E81" s="29"/>
      <c r="F81" s="27"/>
      <c r="G81" s="27"/>
      <c r="H81" s="27"/>
      <c r="I81" s="27"/>
    </row>
    <row r="82" ht="18" customHeight="1" spans="1:9">
      <c r="A82" s="27"/>
      <c r="B82" s="25" t="s">
        <v>303</v>
      </c>
      <c r="C82" s="29"/>
      <c r="D82" s="29"/>
      <c r="E82" s="29"/>
      <c r="F82" s="27"/>
      <c r="G82" s="27"/>
      <c r="H82" s="27"/>
      <c r="I82" s="27"/>
    </row>
    <row r="83" ht="18" customHeight="1" spans="1:9">
      <c r="A83" s="45" t="s">
        <v>152</v>
      </c>
      <c r="B83" s="22"/>
      <c r="C83" s="23">
        <f>SUM(C84:C87)</f>
        <v>8486415</v>
      </c>
      <c r="D83" s="29">
        <v>8486415</v>
      </c>
      <c r="E83" s="29">
        <v>8486415</v>
      </c>
      <c r="F83" s="27"/>
      <c r="G83" s="27"/>
      <c r="H83" s="27"/>
      <c r="I83" s="27"/>
    </row>
    <row r="84" ht="18" customHeight="1" spans="1:9">
      <c r="A84" s="27"/>
      <c r="B84" s="25" t="s">
        <v>253</v>
      </c>
      <c r="C84" s="29">
        <v>2122560</v>
      </c>
      <c r="D84" s="29">
        <v>2122560</v>
      </c>
      <c r="E84" s="29">
        <v>2122560</v>
      </c>
      <c r="F84" s="27"/>
      <c r="G84" s="27"/>
      <c r="H84" s="27"/>
      <c r="I84" s="27"/>
    </row>
    <row r="85" ht="18" customHeight="1" spans="1:9">
      <c r="A85" s="27"/>
      <c r="B85" s="25" t="s">
        <v>177</v>
      </c>
      <c r="C85" s="29">
        <v>6363855</v>
      </c>
      <c r="D85" s="29">
        <v>6363855</v>
      </c>
      <c r="E85" s="29">
        <v>6363855</v>
      </c>
      <c r="F85" s="27"/>
      <c r="G85" s="27"/>
      <c r="H85" s="27"/>
      <c r="I85" s="27"/>
    </row>
    <row r="86" ht="18" customHeight="1" spans="1:9">
      <c r="A86" s="27"/>
      <c r="B86" s="25" t="s">
        <v>205</v>
      </c>
      <c r="C86" s="29"/>
      <c r="D86" s="29"/>
      <c r="E86" s="29"/>
      <c r="F86" s="27"/>
      <c r="G86" s="27"/>
      <c r="H86" s="27"/>
      <c r="I86" s="27"/>
    </row>
    <row r="87" ht="18" customHeight="1" spans="1:9">
      <c r="A87" s="27"/>
      <c r="B87" s="25" t="s">
        <v>303</v>
      </c>
      <c r="C87" s="29"/>
      <c r="D87" s="29"/>
      <c r="E87" s="29"/>
      <c r="F87" s="27"/>
      <c r="G87" s="27"/>
      <c r="H87" s="27"/>
      <c r="I87" s="27"/>
    </row>
    <row r="88" ht="18" customHeight="1" spans="1:9">
      <c r="A88" s="45" t="s">
        <v>153</v>
      </c>
      <c r="B88" s="22"/>
      <c r="C88" s="23">
        <f>SUM(C89:C92)</f>
        <v>3812558</v>
      </c>
      <c r="D88" s="29">
        <v>3812558</v>
      </c>
      <c r="E88" s="29">
        <v>3812558</v>
      </c>
      <c r="F88" s="27"/>
      <c r="G88" s="27"/>
      <c r="H88" s="27"/>
      <c r="I88" s="27"/>
    </row>
    <row r="89" ht="18" customHeight="1" spans="1:9">
      <c r="A89" s="27"/>
      <c r="B89" s="25" t="s">
        <v>253</v>
      </c>
      <c r="C89" s="29">
        <v>932400</v>
      </c>
      <c r="D89" s="29">
        <v>932400</v>
      </c>
      <c r="E89" s="29">
        <v>932400</v>
      </c>
      <c r="F89" s="27"/>
      <c r="G89" s="27"/>
      <c r="H89" s="27"/>
      <c r="I89" s="27"/>
    </row>
    <row r="90" ht="18" customHeight="1" spans="1:9">
      <c r="A90" s="27"/>
      <c r="B90" s="25" t="s">
        <v>177</v>
      </c>
      <c r="C90" s="29">
        <v>2880158</v>
      </c>
      <c r="D90" s="29">
        <v>2880158</v>
      </c>
      <c r="E90" s="29">
        <v>2880158</v>
      </c>
      <c r="F90" s="27"/>
      <c r="G90" s="27"/>
      <c r="H90" s="27"/>
      <c r="I90" s="27"/>
    </row>
    <row r="91" ht="18" customHeight="1" spans="1:9">
      <c r="A91" s="27"/>
      <c r="B91" s="25" t="s">
        <v>205</v>
      </c>
      <c r="C91" s="29"/>
      <c r="D91" s="29"/>
      <c r="E91" s="29"/>
      <c r="F91" s="27"/>
      <c r="G91" s="27"/>
      <c r="H91" s="27"/>
      <c r="I91" s="27"/>
    </row>
    <row r="92" ht="18" customHeight="1" spans="1:9">
      <c r="A92" s="27"/>
      <c r="B92" s="25" t="s">
        <v>303</v>
      </c>
      <c r="C92" s="29"/>
      <c r="D92" s="29"/>
      <c r="E92" s="29"/>
      <c r="F92" s="27"/>
      <c r="G92" s="27"/>
      <c r="H92" s="27"/>
      <c r="I92" s="27"/>
    </row>
    <row r="93" ht="18" customHeight="1" spans="1:9">
      <c r="A93" s="45" t="s">
        <v>154</v>
      </c>
      <c r="B93" s="22"/>
      <c r="C93" s="23">
        <f>SUM(C94:C97)</f>
        <v>2831693</v>
      </c>
      <c r="D93" s="29">
        <v>2831693</v>
      </c>
      <c r="E93" s="29">
        <v>2831693</v>
      </c>
      <c r="F93" s="27"/>
      <c r="G93" s="27"/>
      <c r="H93" s="27"/>
      <c r="I93" s="27"/>
    </row>
    <row r="94" ht="18" customHeight="1" spans="1:9">
      <c r="A94" s="27"/>
      <c r="B94" s="25" t="s">
        <v>253</v>
      </c>
      <c r="C94" s="29">
        <v>666000</v>
      </c>
      <c r="D94" s="29">
        <v>666000</v>
      </c>
      <c r="E94" s="29">
        <v>666000</v>
      </c>
      <c r="F94" s="27"/>
      <c r="G94" s="27"/>
      <c r="H94" s="27"/>
      <c r="I94" s="27"/>
    </row>
    <row r="95" ht="18" customHeight="1" spans="1:9">
      <c r="A95" s="27"/>
      <c r="B95" s="25" t="s">
        <v>177</v>
      </c>
      <c r="C95" s="29">
        <v>2165693</v>
      </c>
      <c r="D95" s="29">
        <v>2165693</v>
      </c>
      <c r="E95" s="29">
        <v>2165693</v>
      </c>
      <c r="F95" s="27"/>
      <c r="G95" s="27"/>
      <c r="H95" s="27"/>
      <c r="I95" s="27"/>
    </row>
    <row r="96" ht="18" customHeight="1" spans="1:9">
      <c r="A96" s="27"/>
      <c r="B96" s="25" t="s">
        <v>205</v>
      </c>
      <c r="C96" s="29"/>
      <c r="D96" s="29"/>
      <c r="E96" s="29"/>
      <c r="F96" s="27"/>
      <c r="G96" s="27"/>
      <c r="H96" s="27"/>
      <c r="I96" s="27"/>
    </row>
    <row r="97" ht="18" customHeight="1" spans="1:9">
      <c r="A97" s="27"/>
      <c r="B97" s="25" t="s">
        <v>303</v>
      </c>
      <c r="C97" s="29"/>
      <c r="D97" s="29"/>
      <c r="E97" s="29"/>
      <c r="F97" s="27"/>
      <c r="G97" s="27"/>
      <c r="H97" s="27"/>
      <c r="I97" s="27"/>
    </row>
    <row r="98" ht="18" customHeight="1" spans="1:9">
      <c r="A98" s="45" t="s">
        <v>155</v>
      </c>
      <c r="B98" s="22"/>
      <c r="C98" s="23">
        <f>SUM(C99:C102)</f>
        <v>2261684</v>
      </c>
      <c r="D98" s="29">
        <v>2261684</v>
      </c>
      <c r="E98" s="29">
        <v>2261684</v>
      </c>
      <c r="F98" s="27"/>
      <c r="G98" s="27"/>
      <c r="H98" s="27"/>
      <c r="I98" s="27"/>
    </row>
    <row r="99" ht="18" customHeight="1" spans="1:9">
      <c r="A99" s="27"/>
      <c r="B99" s="25" t="s">
        <v>253</v>
      </c>
      <c r="C99" s="29">
        <v>535200</v>
      </c>
      <c r="D99" s="29">
        <v>535200</v>
      </c>
      <c r="E99" s="29">
        <v>535200</v>
      </c>
      <c r="F99" s="27"/>
      <c r="G99" s="27"/>
      <c r="H99" s="27"/>
      <c r="I99" s="27"/>
    </row>
    <row r="100" ht="18" customHeight="1" spans="1:9">
      <c r="A100" s="27"/>
      <c r="B100" s="25" t="s">
        <v>177</v>
      </c>
      <c r="C100" s="29">
        <v>1726484</v>
      </c>
      <c r="D100" s="29">
        <v>1726484</v>
      </c>
      <c r="E100" s="29">
        <v>1726484</v>
      </c>
      <c r="F100" s="27"/>
      <c r="G100" s="27"/>
      <c r="H100" s="27"/>
      <c r="I100" s="27"/>
    </row>
    <row r="101" ht="18" customHeight="1" spans="1:9">
      <c r="A101" s="27"/>
      <c r="B101" s="25" t="s">
        <v>205</v>
      </c>
      <c r="C101" s="29"/>
      <c r="D101" s="29"/>
      <c r="E101" s="29"/>
      <c r="F101" s="27"/>
      <c r="G101" s="27"/>
      <c r="H101" s="27"/>
      <c r="I101" s="27"/>
    </row>
    <row r="102" ht="18" customHeight="1" spans="1:9">
      <c r="A102" s="27"/>
      <c r="B102" s="25" t="s">
        <v>303</v>
      </c>
      <c r="C102" s="29"/>
      <c r="D102" s="29"/>
      <c r="E102" s="29"/>
      <c r="F102" s="27"/>
      <c r="G102" s="27"/>
      <c r="H102" s="27"/>
      <c r="I102" s="27"/>
    </row>
    <row r="103" ht="18" customHeight="1" spans="1:9">
      <c r="A103" s="45" t="s">
        <v>156</v>
      </c>
      <c r="B103" s="22"/>
      <c r="C103" s="23">
        <f>SUM(C104:C107)</f>
        <v>2356815</v>
      </c>
      <c r="D103" s="29">
        <v>2356815</v>
      </c>
      <c r="E103" s="29">
        <v>2356815</v>
      </c>
      <c r="F103" s="27"/>
      <c r="G103" s="27"/>
      <c r="H103" s="27"/>
      <c r="I103" s="27"/>
    </row>
    <row r="104" ht="18" customHeight="1" spans="1:9">
      <c r="A104" s="27"/>
      <c r="B104" s="25" t="s">
        <v>253</v>
      </c>
      <c r="C104" s="29">
        <v>549360</v>
      </c>
      <c r="D104" s="29">
        <v>549360</v>
      </c>
      <c r="E104" s="29">
        <v>549360</v>
      </c>
      <c r="F104" s="27"/>
      <c r="G104" s="27"/>
      <c r="H104" s="27"/>
      <c r="I104" s="27"/>
    </row>
    <row r="105" ht="18" customHeight="1" spans="1:9">
      <c r="A105" s="27"/>
      <c r="B105" s="25" t="s">
        <v>177</v>
      </c>
      <c r="C105" s="29">
        <v>1807455</v>
      </c>
      <c r="D105" s="29">
        <v>1807455</v>
      </c>
      <c r="E105" s="29">
        <v>1807455</v>
      </c>
      <c r="F105" s="27"/>
      <c r="G105" s="27"/>
      <c r="H105" s="27"/>
      <c r="I105" s="27"/>
    </row>
    <row r="106" ht="18" customHeight="1" spans="1:9">
      <c r="A106" s="27"/>
      <c r="B106" s="25" t="s">
        <v>205</v>
      </c>
      <c r="C106" s="29"/>
      <c r="D106" s="29"/>
      <c r="E106" s="29"/>
      <c r="F106" s="27"/>
      <c r="G106" s="27"/>
      <c r="H106" s="27"/>
      <c r="I106" s="27"/>
    </row>
    <row r="107" ht="18" customHeight="1" spans="1:9">
      <c r="A107" s="27"/>
      <c r="B107" s="25" t="s">
        <v>303</v>
      </c>
      <c r="C107" s="29"/>
      <c r="D107" s="29"/>
      <c r="E107" s="29"/>
      <c r="F107" s="27"/>
      <c r="G107" s="27"/>
      <c r="H107" s="27"/>
      <c r="I107" s="27"/>
    </row>
    <row r="108" ht="18" customHeight="1" spans="1:9">
      <c r="A108" s="45" t="s">
        <v>157</v>
      </c>
      <c r="B108" s="22"/>
      <c r="C108" s="23">
        <f>SUM(C109:C112)</f>
        <v>4563747</v>
      </c>
      <c r="D108" s="29">
        <v>4563747</v>
      </c>
      <c r="E108" s="29">
        <v>4563747</v>
      </c>
      <c r="F108" s="27"/>
      <c r="G108" s="27"/>
      <c r="H108" s="27"/>
      <c r="I108" s="27"/>
    </row>
    <row r="109" ht="18" customHeight="1" spans="1:9">
      <c r="A109" s="27"/>
      <c r="B109" s="25" t="s">
        <v>253</v>
      </c>
      <c r="C109" s="29">
        <v>1194480</v>
      </c>
      <c r="D109" s="29">
        <v>1194480</v>
      </c>
      <c r="E109" s="29">
        <v>1194480</v>
      </c>
      <c r="F109" s="27"/>
      <c r="G109" s="27"/>
      <c r="H109" s="27"/>
      <c r="I109" s="27"/>
    </row>
    <row r="110" ht="18" customHeight="1" spans="1:9">
      <c r="A110" s="27"/>
      <c r="B110" s="25" t="s">
        <v>177</v>
      </c>
      <c r="C110" s="29">
        <v>3369267</v>
      </c>
      <c r="D110" s="29">
        <v>3369267</v>
      </c>
      <c r="E110" s="29">
        <v>3369267</v>
      </c>
      <c r="F110" s="27"/>
      <c r="G110" s="27"/>
      <c r="H110" s="27"/>
      <c r="I110" s="27"/>
    </row>
    <row r="111" ht="18" customHeight="1" spans="1:9">
      <c r="A111" s="27"/>
      <c r="B111" s="25" t="s">
        <v>205</v>
      </c>
      <c r="C111" s="29"/>
      <c r="D111" s="29"/>
      <c r="E111" s="29"/>
      <c r="F111" s="27"/>
      <c r="G111" s="27"/>
      <c r="H111" s="27"/>
      <c r="I111" s="27"/>
    </row>
    <row r="112" ht="18" customHeight="1" spans="1:9">
      <c r="A112" s="27"/>
      <c r="B112" s="25" t="s">
        <v>303</v>
      </c>
      <c r="C112" s="29"/>
      <c r="D112" s="29"/>
      <c r="E112" s="29"/>
      <c r="F112" s="27"/>
      <c r="G112" s="27"/>
      <c r="H112" s="27"/>
      <c r="I112" s="27"/>
    </row>
    <row r="113" ht="18" customHeight="1" spans="1:9">
      <c r="A113" s="45" t="s">
        <v>158</v>
      </c>
      <c r="B113" s="22"/>
      <c r="C113" s="23">
        <f>SUM(C114:C117)</f>
        <v>2784674</v>
      </c>
      <c r="D113" s="29">
        <v>2784674</v>
      </c>
      <c r="E113" s="29">
        <v>2784674</v>
      </c>
      <c r="F113" s="27"/>
      <c r="G113" s="27"/>
      <c r="H113" s="27"/>
      <c r="I113" s="27"/>
    </row>
    <row r="114" ht="18" customHeight="1" spans="1:9">
      <c r="A114" s="27"/>
      <c r="B114" s="25" t="s">
        <v>253</v>
      </c>
      <c r="C114" s="29">
        <v>571440</v>
      </c>
      <c r="D114" s="29">
        <v>571440</v>
      </c>
      <c r="E114" s="29">
        <v>571440</v>
      </c>
      <c r="F114" s="27"/>
      <c r="G114" s="27"/>
      <c r="H114" s="27"/>
      <c r="I114" s="27"/>
    </row>
    <row r="115" ht="18" customHeight="1" spans="1:9">
      <c r="A115" s="27"/>
      <c r="B115" s="25" t="s">
        <v>177</v>
      </c>
      <c r="C115" s="29">
        <v>2213234</v>
      </c>
      <c r="D115" s="29">
        <v>2213234</v>
      </c>
      <c r="E115" s="29">
        <v>2213234</v>
      </c>
      <c r="F115" s="27"/>
      <c r="G115" s="27"/>
      <c r="H115" s="27"/>
      <c r="I115" s="27"/>
    </row>
    <row r="116" ht="18" customHeight="1" spans="1:9">
      <c r="A116" s="27"/>
      <c r="B116" s="25" t="s">
        <v>205</v>
      </c>
      <c r="C116" s="29"/>
      <c r="D116" s="29"/>
      <c r="E116" s="29"/>
      <c r="F116" s="27"/>
      <c r="G116" s="27"/>
      <c r="H116" s="27"/>
      <c r="I116" s="27"/>
    </row>
    <row r="117" ht="18" customHeight="1" spans="1:9">
      <c r="A117" s="27"/>
      <c r="B117" s="25" t="s">
        <v>303</v>
      </c>
      <c r="C117" s="29"/>
      <c r="D117" s="29"/>
      <c r="E117" s="29"/>
      <c r="F117" s="27"/>
      <c r="G117" s="27"/>
      <c r="H117" s="27"/>
      <c r="I117" s="27"/>
    </row>
    <row r="118" ht="18" customHeight="1" spans="1:9">
      <c r="A118" s="27"/>
      <c r="B118" s="22"/>
      <c r="C118" s="23">
        <f>SUM(C119:C122)</f>
        <v>1939632</v>
      </c>
      <c r="D118" s="29">
        <v>1939632</v>
      </c>
      <c r="E118" s="29">
        <v>1939632</v>
      </c>
      <c r="F118" s="27"/>
      <c r="G118" s="27"/>
      <c r="H118" s="27"/>
      <c r="I118" s="27"/>
    </row>
    <row r="119" ht="18" customHeight="1" spans="1:9">
      <c r="A119" s="45" t="s">
        <v>159</v>
      </c>
      <c r="B119" s="25" t="s">
        <v>253</v>
      </c>
      <c r="C119" s="29">
        <v>513840</v>
      </c>
      <c r="D119" s="29">
        <v>513840</v>
      </c>
      <c r="E119" s="29">
        <v>513840</v>
      </c>
      <c r="F119" s="27"/>
      <c r="G119" s="27"/>
      <c r="H119" s="27"/>
      <c r="I119" s="27"/>
    </row>
    <row r="120" ht="18" customHeight="1" spans="1:9">
      <c r="A120" s="27"/>
      <c r="B120" s="25" t="s">
        <v>177</v>
      </c>
      <c r="C120" s="29">
        <v>1425792</v>
      </c>
      <c r="D120" s="29">
        <v>1425792</v>
      </c>
      <c r="E120" s="29">
        <v>1425792</v>
      </c>
      <c r="F120" s="27"/>
      <c r="G120" s="27"/>
      <c r="H120" s="27"/>
      <c r="I120" s="27"/>
    </row>
    <row r="121" ht="18" customHeight="1" spans="1:9">
      <c r="A121" s="27"/>
      <c r="B121" s="25" t="s">
        <v>205</v>
      </c>
      <c r="C121" s="29"/>
      <c r="D121" s="29"/>
      <c r="E121" s="29"/>
      <c r="F121" s="27"/>
      <c r="G121" s="27"/>
      <c r="H121" s="27"/>
      <c r="I121" s="27"/>
    </row>
    <row r="122" ht="18" customHeight="1" spans="1:9">
      <c r="A122" s="27"/>
      <c r="B122" s="25" t="s">
        <v>303</v>
      </c>
      <c r="C122" s="29"/>
      <c r="D122" s="29"/>
      <c r="E122" s="29"/>
      <c r="F122" s="27"/>
      <c r="G122" s="27"/>
      <c r="H122" s="27"/>
      <c r="I122" s="27"/>
    </row>
    <row r="123" ht="18" customHeight="1" spans="1:9">
      <c r="A123" s="45" t="s">
        <v>160</v>
      </c>
      <c r="B123" s="22"/>
      <c r="C123" s="23">
        <f>SUM(C124:C127)</f>
        <v>4859145</v>
      </c>
      <c r="D123" s="29">
        <v>4859145</v>
      </c>
      <c r="E123" s="29">
        <v>4859145</v>
      </c>
      <c r="F123" s="27"/>
      <c r="G123" s="27"/>
      <c r="H123" s="27"/>
      <c r="I123" s="27"/>
    </row>
    <row r="124" ht="18" customHeight="1" spans="1:9">
      <c r="A124" s="27"/>
      <c r="B124" s="25" t="s">
        <v>253</v>
      </c>
      <c r="C124" s="29">
        <v>1372320</v>
      </c>
      <c r="D124" s="29">
        <v>1372320</v>
      </c>
      <c r="E124" s="29">
        <v>1372320</v>
      </c>
      <c r="F124" s="27"/>
      <c r="G124" s="27"/>
      <c r="H124" s="27"/>
      <c r="I124" s="27"/>
    </row>
    <row r="125" ht="18" customHeight="1" spans="1:9">
      <c r="A125" s="27"/>
      <c r="B125" s="25" t="s">
        <v>177</v>
      </c>
      <c r="C125" s="29">
        <v>3486825</v>
      </c>
      <c r="D125" s="29">
        <v>3486825</v>
      </c>
      <c r="E125" s="29">
        <v>3486825</v>
      </c>
      <c r="F125" s="27"/>
      <c r="G125" s="27"/>
      <c r="H125" s="27"/>
      <c r="I125" s="27"/>
    </row>
    <row r="126" ht="18" customHeight="1" spans="1:9">
      <c r="A126" s="27"/>
      <c r="B126" s="25" t="s">
        <v>205</v>
      </c>
      <c r="C126" s="29"/>
      <c r="D126" s="29"/>
      <c r="E126" s="29"/>
      <c r="F126" s="27"/>
      <c r="G126" s="27"/>
      <c r="H126" s="27"/>
      <c r="I126" s="27"/>
    </row>
    <row r="127" ht="18" customHeight="1" spans="1:9">
      <c r="A127" s="27"/>
      <c r="B127" s="25" t="s">
        <v>303</v>
      </c>
      <c r="C127" s="29"/>
      <c r="D127" s="29"/>
      <c r="E127" s="29"/>
      <c r="F127" s="27"/>
      <c r="G127" s="27"/>
      <c r="H127" s="27"/>
      <c r="I127" s="27"/>
    </row>
    <row r="128" ht="18" customHeight="1" spans="1:9">
      <c r="A128" s="45" t="s">
        <v>161</v>
      </c>
      <c r="B128" s="22"/>
      <c r="C128" s="23">
        <f>SUM(C129:C132)</f>
        <v>2170293</v>
      </c>
      <c r="D128" s="29">
        <v>2170293</v>
      </c>
      <c r="E128" s="29">
        <v>2170293</v>
      </c>
      <c r="F128" s="27"/>
      <c r="G128" s="27"/>
      <c r="H128" s="27"/>
      <c r="I128" s="27"/>
    </row>
    <row r="129" ht="18" customHeight="1" spans="1:9">
      <c r="A129" s="27"/>
      <c r="B129" s="25" t="s">
        <v>253</v>
      </c>
      <c r="C129" s="29">
        <v>494640</v>
      </c>
      <c r="D129" s="29">
        <v>494640</v>
      </c>
      <c r="E129" s="29">
        <v>494640</v>
      </c>
      <c r="F129" s="27"/>
      <c r="G129" s="27"/>
      <c r="H129" s="27"/>
      <c r="I129" s="27"/>
    </row>
    <row r="130" ht="18" customHeight="1" spans="1:9">
      <c r="A130" s="27"/>
      <c r="B130" s="25" t="s">
        <v>177</v>
      </c>
      <c r="C130" s="29">
        <v>1675653</v>
      </c>
      <c r="D130" s="29">
        <v>1675653</v>
      </c>
      <c r="E130" s="29">
        <v>1675653</v>
      </c>
      <c r="F130" s="27"/>
      <c r="G130" s="27"/>
      <c r="H130" s="27"/>
      <c r="I130" s="27"/>
    </row>
    <row r="131" ht="18" customHeight="1" spans="1:9">
      <c r="A131" s="27"/>
      <c r="B131" s="25" t="s">
        <v>205</v>
      </c>
      <c r="C131" s="29"/>
      <c r="D131" s="29"/>
      <c r="E131" s="29"/>
      <c r="F131" s="27"/>
      <c r="G131" s="27"/>
      <c r="H131" s="27"/>
      <c r="I131" s="27"/>
    </row>
    <row r="132" ht="18" customHeight="1" spans="1:9">
      <c r="A132" s="27"/>
      <c r="B132" s="25" t="s">
        <v>303</v>
      </c>
      <c r="C132" s="29"/>
      <c r="D132" s="29"/>
      <c r="E132" s="29"/>
      <c r="F132" s="27"/>
      <c r="G132" s="27"/>
      <c r="H132" s="27"/>
      <c r="I132" s="27"/>
    </row>
    <row r="133" ht="18" customHeight="1" spans="1:9">
      <c r="A133" s="45" t="s">
        <v>162</v>
      </c>
      <c r="B133" s="22"/>
      <c r="C133" s="23">
        <f>SUM(C134:C137)</f>
        <v>13489214</v>
      </c>
      <c r="D133" s="29">
        <v>13489214</v>
      </c>
      <c r="E133" s="29">
        <v>13489214</v>
      </c>
      <c r="F133" s="27"/>
      <c r="G133" s="27"/>
      <c r="H133" s="27"/>
      <c r="I133" s="27"/>
    </row>
    <row r="134" ht="18" customHeight="1" spans="1:9">
      <c r="A134" s="27"/>
      <c r="B134" s="25" t="s">
        <v>253</v>
      </c>
      <c r="C134" s="29">
        <v>1835064</v>
      </c>
      <c r="D134" s="29">
        <v>1835064</v>
      </c>
      <c r="E134" s="29">
        <v>1835064</v>
      </c>
      <c r="F134" s="27"/>
      <c r="G134" s="27"/>
      <c r="H134" s="27"/>
      <c r="I134" s="27"/>
    </row>
    <row r="135" ht="18" customHeight="1" spans="1:9">
      <c r="A135" s="27"/>
      <c r="B135" s="25" t="s">
        <v>177</v>
      </c>
      <c r="C135" s="29">
        <v>11654150</v>
      </c>
      <c r="D135" s="29">
        <v>11654150</v>
      </c>
      <c r="E135" s="29">
        <v>11654150</v>
      </c>
      <c r="F135" s="27"/>
      <c r="G135" s="27"/>
      <c r="H135" s="27"/>
      <c r="I135" s="27"/>
    </row>
    <row r="136" ht="18" customHeight="1" spans="1:9">
      <c r="A136" s="27"/>
      <c r="B136" s="25" t="s">
        <v>205</v>
      </c>
      <c r="C136" s="29"/>
      <c r="D136" s="29"/>
      <c r="E136" s="29"/>
      <c r="F136" s="27"/>
      <c r="G136" s="27"/>
      <c r="H136" s="27"/>
      <c r="I136" s="27"/>
    </row>
    <row r="137" ht="18" customHeight="1" spans="1:9">
      <c r="A137" s="27"/>
      <c r="B137" s="25" t="s">
        <v>303</v>
      </c>
      <c r="C137" s="29"/>
      <c r="D137" s="29"/>
      <c r="E137" s="29"/>
      <c r="F137" s="27"/>
      <c r="G137" s="27"/>
      <c r="H137" s="27"/>
      <c r="I137" s="27"/>
    </row>
    <row r="138" ht="27" customHeight="1" spans="1:9">
      <c r="A138" s="46" t="s">
        <v>164</v>
      </c>
      <c r="B138" s="22"/>
      <c r="C138" s="23">
        <f>SUM(C139:C142)</f>
        <v>1951675</v>
      </c>
      <c r="D138" s="29">
        <v>1951675</v>
      </c>
      <c r="E138" s="29">
        <v>1951675</v>
      </c>
      <c r="F138" s="27"/>
      <c r="G138" s="27"/>
      <c r="H138" s="27"/>
      <c r="I138" s="27"/>
    </row>
    <row r="139" ht="18" customHeight="1" spans="1:9">
      <c r="A139" s="27"/>
      <c r="B139" s="25" t="s">
        <v>253</v>
      </c>
      <c r="C139" s="29">
        <v>221520</v>
      </c>
      <c r="D139" s="29">
        <v>221520</v>
      </c>
      <c r="E139" s="29">
        <v>221520</v>
      </c>
      <c r="F139" s="27"/>
      <c r="G139" s="27"/>
      <c r="H139" s="27"/>
      <c r="I139" s="27"/>
    </row>
    <row r="140" ht="18" customHeight="1" spans="1:9">
      <c r="A140" s="27"/>
      <c r="B140" s="25" t="s">
        <v>177</v>
      </c>
      <c r="C140" s="29">
        <v>1651155</v>
      </c>
      <c r="D140" s="29">
        <v>1651155</v>
      </c>
      <c r="E140" s="29">
        <v>1651155</v>
      </c>
      <c r="F140" s="27"/>
      <c r="G140" s="27"/>
      <c r="H140" s="27"/>
      <c r="I140" s="27"/>
    </row>
    <row r="141" ht="18" customHeight="1" spans="1:9">
      <c r="A141" s="27"/>
      <c r="B141" s="25" t="s">
        <v>205</v>
      </c>
      <c r="C141" s="29">
        <v>79000</v>
      </c>
      <c r="D141" s="29">
        <v>79000</v>
      </c>
      <c r="E141" s="29">
        <v>79000</v>
      </c>
      <c r="F141" s="27"/>
      <c r="G141" s="27"/>
      <c r="H141" s="27"/>
      <c r="I141" s="27"/>
    </row>
    <row r="142" ht="18" customHeight="1" spans="1:9">
      <c r="A142" s="27"/>
      <c r="B142" s="25" t="s">
        <v>303</v>
      </c>
      <c r="C142" s="29"/>
      <c r="D142" s="29"/>
      <c r="E142" s="29"/>
      <c r="F142" s="27"/>
      <c r="G142" s="27"/>
      <c r="H142" s="27"/>
      <c r="I142" s="27"/>
    </row>
    <row r="143" ht="18" customHeight="1" spans="1:9">
      <c r="A143" s="45" t="s">
        <v>168</v>
      </c>
      <c r="B143" s="22"/>
      <c r="C143" s="23">
        <f>SUM(C144:C147)</f>
        <v>345497</v>
      </c>
      <c r="D143" s="29">
        <v>345497</v>
      </c>
      <c r="E143" s="29">
        <v>345497</v>
      </c>
      <c r="F143" s="27"/>
      <c r="G143" s="27"/>
      <c r="H143" s="27"/>
      <c r="I143" s="27"/>
    </row>
    <row r="144" ht="18" customHeight="1" spans="1:9">
      <c r="A144" s="27"/>
      <c r="B144" s="25" t="s">
        <v>253</v>
      </c>
      <c r="C144" s="29">
        <v>345497</v>
      </c>
      <c r="D144" s="29">
        <v>345497</v>
      </c>
      <c r="E144" s="29">
        <v>345497</v>
      </c>
      <c r="F144" s="27"/>
      <c r="G144" s="27"/>
      <c r="H144" s="27"/>
      <c r="I144" s="27"/>
    </row>
    <row r="145" ht="18" customHeight="1" spans="1:9">
      <c r="A145" s="27"/>
      <c r="B145" s="25" t="s">
        <v>177</v>
      </c>
      <c r="C145" s="29"/>
      <c r="D145" s="29"/>
      <c r="E145" s="29"/>
      <c r="F145" s="27"/>
      <c r="G145" s="27"/>
      <c r="H145" s="27"/>
      <c r="I145" s="27"/>
    </row>
    <row r="146" ht="18" customHeight="1" spans="1:9">
      <c r="A146" s="27"/>
      <c r="B146" s="25" t="s">
        <v>205</v>
      </c>
      <c r="C146" s="29"/>
      <c r="D146" s="29"/>
      <c r="E146" s="29"/>
      <c r="F146" s="27"/>
      <c r="G146" s="27"/>
      <c r="H146" s="27"/>
      <c r="I146" s="27"/>
    </row>
    <row r="147" ht="18" customHeight="1" spans="1:9">
      <c r="A147" s="27"/>
      <c r="B147" s="25" t="s">
        <v>303</v>
      </c>
      <c r="C147" s="29"/>
      <c r="D147" s="29"/>
      <c r="E147" s="29"/>
      <c r="F147" s="27"/>
      <c r="G147" s="27"/>
      <c r="H147" s="27"/>
      <c r="I147" s="27"/>
    </row>
  </sheetData>
  <sheetProtection formatCells="0" formatColumns="0" formatRows="0"/>
  <mergeCells count="7">
    <mergeCell ref="A2:I2"/>
    <mergeCell ref="D4:G4"/>
    <mergeCell ref="A4:A5"/>
    <mergeCell ref="B4:B5"/>
    <mergeCell ref="C4:C5"/>
    <mergeCell ref="H4:H5"/>
    <mergeCell ref="I4:I5"/>
  </mergeCells>
  <printOptions horizontalCentered="1"/>
  <pageMargins left="0.786805555555556" right="0.393055555555556" top="0.471527777777778" bottom="0.471527777777778" header="0.313888888888889" footer="0.235416666666667"/>
  <pageSetup paperSize="9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56"/>
  <sheetViews>
    <sheetView showGridLines="0" showZeros="0" topLeftCell="A46" workbookViewId="0">
      <selection activeCell="C7" sqref="C7:E55"/>
    </sheetView>
  </sheetViews>
  <sheetFormatPr defaultColWidth="9.16666666666667" defaultRowHeight="12.75" customHeight="1"/>
  <cols>
    <col min="1" max="1" width="20.3333333333333" customWidth="1"/>
    <col min="2" max="2" width="68.5" customWidth="1"/>
    <col min="3" max="9" width="17" customWidth="1"/>
    <col min="10" max="10" width="15.5" customWidth="1"/>
  </cols>
  <sheetData>
    <row r="1" ht="20.25" customHeight="1" spans="1:227">
      <c r="A1" s="2"/>
      <c r="B1" s="3"/>
      <c r="C1" s="4"/>
      <c r="D1" s="4"/>
      <c r="E1" s="5"/>
      <c r="F1" s="4"/>
      <c r="G1" s="5"/>
      <c r="H1" s="4"/>
      <c r="I1" s="5" t="s">
        <v>400</v>
      </c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</row>
    <row r="2" ht="21.75" customHeight="1" spans="1:227">
      <c r="A2" s="6" t="s">
        <v>38</v>
      </c>
      <c r="B2" s="6"/>
      <c r="C2" s="6"/>
      <c r="D2" s="6"/>
      <c r="E2" s="6"/>
      <c r="F2" s="6"/>
      <c r="G2" s="6"/>
      <c r="H2" s="6"/>
      <c r="I2" s="6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</row>
    <row r="3" ht="20.25" customHeight="1" spans="1:227">
      <c r="A3" s="7" t="s">
        <v>40</v>
      </c>
      <c r="B3" s="8"/>
      <c r="C3" s="9"/>
      <c r="D3" s="9"/>
      <c r="E3" s="5"/>
      <c r="F3" s="9"/>
      <c r="G3" s="5"/>
      <c r="H3" s="9"/>
      <c r="I3" s="5" t="s">
        <v>41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</row>
    <row r="4" ht="18.75" customHeight="1" spans="1:227">
      <c r="A4" s="10" t="s">
        <v>390</v>
      </c>
      <c r="B4" s="11" t="s">
        <v>401</v>
      </c>
      <c r="C4" s="11" t="s">
        <v>392</v>
      </c>
      <c r="D4" s="12" t="s">
        <v>393</v>
      </c>
      <c r="E4" s="13"/>
      <c r="F4" s="13"/>
      <c r="G4" s="14"/>
      <c r="H4" s="15" t="s">
        <v>394</v>
      </c>
      <c r="I4" s="31" t="s">
        <v>395</v>
      </c>
      <c r="J4" s="32" t="s">
        <v>402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ht="35.25" customHeight="1" spans="1:227">
      <c r="A5" s="11"/>
      <c r="B5" s="11"/>
      <c r="C5" s="16"/>
      <c r="D5" s="17" t="s">
        <v>94</v>
      </c>
      <c r="E5" s="18" t="s">
        <v>396</v>
      </c>
      <c r="F5" s="17" t="s">
        <v>397</v>
      </c>
      <c r="G5" s="18" t="s">
        <v>398</v>
      </c>
      <c r="H5" s="15"/>
      <c r="I5" s="31"/>
      <c r="J5" s="34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ht="18.95" customHeight="1" spans="1:227">
      <c r="A6" s="19" t="s">
        <v>97</v>
      </c>
      <c r="B6" s="19" t="s">
        <v>97</v>
      </c>
      <c r="C6" s="20">
        <v>1</v>
      </c>
      <c r="D6" s="20">
        <v>2</v>
      </c>
      <c r="E6" s="19">
        <v>27</v>
      </c>
      <c r="F6" s="20">
        <v>2</v>
      </c>
      <c r="G6" s="19">
        <v>27</v>
      </c>
      <c r="H6" s="20">
        <v>2</v>
      </c>
      <c r="I6" s="19">
        <v>27</v>
      </c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</row>
    <row r="7" s="1" customFormat="1" ht="18" customHeight="1" spans="1:10">
      <c r="A7" s="21" t="s">
        <v>358</v>
      </c>
      <c r="B7" s="22" t="s">
        <v>175</v>
      </c>
      <c r="C7" s="23">
        <f>C8+C39+C42+C44+C49+C51+C55</f>
        <v>95198178</v>
      </c>
      <c r="D7" s="24">
        <v>95198178</v>
      </c>
      <c r="E7" s="23">
        <v>95198178</v>
      </c>
      <c r="F7" s="24"/>
      <c r="G7" s="23"/>
      <c r="H7" s="24"/>
      <c r="I7" s="23"/>
      <c r="J7" s="37"/>
    </row>
    <row r="8" ht="18" customHeight="1" spans="1:10">
      <c r="A8" s="21" t="s">
        <v>399</v>
      </c>
      <c r="B8" s="25"/>
      <c r="C8" s="23">
        <f>SUM(C9:C38)</f>
        <v>55645178</v>
      </c>
      <c r="D8" s="24">
        <v>55645178</v>
      </c>
      <c r="E8" s="23">
        <v>55645178</v>
      </c>
      <c r="F8" s="24"/>
      <c r="G8" s="23"/>
      <c r="H8" s="24"/>
      <c r="I8" s="23"/>
      <c r="J8" s="27"/>
    </row>
    <row r="9" ht="18" customHeight="1" spans="1:10">
      <c r="A9" s="21"/>
      <c r="B9" s="26" t="s">
        <v>403</v>
      </c>
      <c r="C9" s="23">
        <v>20000</v>
      </c>
      <c r="D9" s="24">
        <v>20000</v>
      </c>
      <c r="E9" s="23">
        <v>20000</v>
      </c>
      <c r="F9" s="24"/>
      <c r="G9" s="23"/>
      <c r="H9" s="24"/>
      <c r="I9" s="23"/>
      <c r="J9" s="27"/>
    </row>
    <row r="10" ht="18" customHeight="1" spans="1:10">
      <c r="A10" s="21"/>
      <c r="B10" s="26" t="s">
        <v>404</v>
      </c>
      <c r="C10" s="23">
        <v>20000000</v>
      </c>
      <c r="D10" s="24">
        <v>20000000</v>
      </c>
      <c r="E10" s="23">
        <v>20000000</v>
      </c>
      <c r="F10" s="24"/>
      <c r="G10" s="23"/>
      <c r="H10" s="24"/>
      <c r="I10" s="23"/>
      <c r="J10" s="27"/>
    </row>
    <row r="11" ht="18" customHeight="1" spans="1:10">
      <c r="A11" s="21"/>
      <c r="B11" s="26" t="s">
        <v>405</v>
      </c>
      <c r="C11" s="23">
        <v>30000</v>
      </c>
      <c r="D11" s="24">
        <v>30000</v>
      </c>
      <c r="E11" s="23">
        <v>30000</v>
      </c>
      <c r="F11" s="24"/>
      <c r="G11" s="23"/>
      <c r="H11" s="24"/>
      <c r="I11" s="23"/>
      <c r="J11" s="27"/>
    </row>
    <row r="12" ht="18" customHeight="1" spans="1:10">
      <c r="A12" s="21"/>
      <c r="B12" s="26" t="s">
        <v>406</v>
      </c>
      <c r="C12" s="23">
        <v>916800</v>
      </c>
      <c r="D12" s="24">
        <v>916800</v>
      </c>
      <c r="E12" s="23">
        <v>916800</v>
      </c>
      <c r="F12" s="24"/>
      <c r="G12" s="23"/>
      <c r="H12" s="24"/>
      <c r="I12" s="23"/>
      <c r="J12" s="27"/>
    </row>
    <row r="13" ht="18" customHeight="1" spans="1:10">
      <c r="A13" s="21"/>
      <c r="B13" s="26" t="s">
        <v>407</v>
      </c>
      <c r="C13" s="23">
        <v>1000000</v>
      </c>
      <c r="D13" s="24">
        <v>1000000</v>
      </c>
      <c r="E13" s="23">
        <v>1000000</v>
      </c>
      <c r="F13" s="24"/>
      <c r="G13" s="23"/>
      <c r="H13" s="24"/>
      <c r="I13" s="23"/>
      <c r="J13" s="27"/>
    </row>
    <row r="14" ht="18" customHeight="1" spans="1:10">
      <c r="A14" s="21"/>
      <c r="B14" s="26" t="s">
        <v>408</v>
      </c>
      <c r="C14" s="23">
        <v>6470000</v>
      </c>
      <c r="D14" s="24">
        <v>6470000</v>
      </c>
      <c r="E14" s="23">
        <v>6470000</v>
      </c>
      <c r="F14" s="24"/>
      <c r="G14" s="23"/>
      <c r="H14" s="24"/>
      <c r="I14" s="23"/>
      <c r="J14" s="27"/>
    </row>
    <row r="15" ht="18" customHeight="1" spans="1:10">
      <c r="A15" s="21"/>
      <c r="B15" s="26" t="s">
        <v>409</v>
      </c>
      <c r="C15" s="23">
        <v>20000</v>
      </c>
      <c r="D15" s="24">
        <v>20000</v>
      </c>
      <c r="E15" s="23">
        <v>20000</v>
      </c>
      <c r="F15" s="24"/>
      <c r="G15" s="23"/>
      <c r="H15" s="24"/>
      <c r="I15" s="23"/>
      <c r="J15" s="27"/>
    </row>
    <row r="16" ht="18" customHeight="1" spans="1:10">
      <c r="A16" s="21"/>
      <c r="B16" s="26" t="s">
        <v>410</v>
      </c>
      <c r="C16" s="23">
        <v>30000</v>
      </c>
      <c r="D16" s="24">
        <v>30000</v>
      </c>
      <c r="E16" s="23">
        <v>30000</v>
      </c>
      <c r="F16" s="24"/>
      <c r="G16" s="23"/>
      <c r="H16" s="24"/>
      <c r="I16" s="23"/>
      <c r="J16" s="27"/>
    </row>
    <row r="17" ht="18" customHeight="1" spans="1:10">
      <c r="A17" s="21"/>
      <c r="B17" s="26" t="s">
        <v>411</v>
      </c>
      <c r="C17" s="23">
        <v>108539</v>
      </c>
      <c r="D17" s="24">
        <v>108539</v>
      </c>
      <c r="E17" s="23">
        <v>108539</v>
      </c>
      <c r="F17" s="24"/>
      <c r="G17" s="23"/>
      <c r="H17" s="24"/>
      <c r="I17" s="23"/>
      <c r="J17" s="27"/>
    </row>
    <row r="18" ht="18" customHeight="1" spans="1:10">
      <c r="A18" s="21"/>
      <c r="B18" s="26" t="s">
        <v>412</v>
      </c>
      <c r="C18" s="23">
        <v>30000</v>
      </c>
      <c r="D18" s="24">
        <v>30000</v>
      </c>
      <c r="E18" s="23">
        <v>30000</v>
      </c>
      <c r="F18" s="24"/>
      <c r="G18" s="23"/>
      <c r="H18" s="24"/>
      <c r="I18" s="23"/>
      <c r="J18" s="27"/>
    </row>
    <row r="19" ht="18" customHeight="1" spans="1:10">
      <c r="A19" s="21"/>
      <c r="B19" s="26" t="s">
        <v>413</v>
      </c>
      <c r="C19" s="23">
        <v>500000</v>
      </c>
      <c r="D19" s="24">
        <v>500000</v>
      </c>
      <c r="E19" s="23">
        <v>500000</v>
      </c>
      <c r="F19" s="24"/>
      <c r="G19" s="23"/>
      <c r="H19" s="24"/>
      <c r="I19" s="23"/>
      <c r="J19" s="27"/>
    </row>
    <row r="20" ht="18" customHeight="1" spans="1:10">
      <c r="A20" s="21"/>
      <c r="B20" s="26" t="s">
        <v>414</v>
      </c>
      <c r="C20" s="23">
        <v>30000</v>
      </c>
      <c r="D20" s="24">
        <v>30000</v>
      </c>
      <c r="E20" s="23">
        <v>30000</v>
      </c>
      <c r="F20" s="24"/>
      <c r="G20" s="23"/>
      <c r="H20" s="24"/>
      <c r="I20" s="23"/>
      <c r="J20" s="27"/>
    </row>
    <row r="21" ht="18" customHeight="1" spans="1:10">
      <c r="A21" s="21"/>
      <c r="B21" s="26" t="s">
        <v>415</v>
      </c>
      <c r="C21" s="23">
        <v>2018400</v>
      </c>
      <c r="D21" s="24">
        <v>2018400</v>
      </c>
      <c r="E21" s="23">
        <v>2018400</v>
      </c>
      <c r="F21" s="24"/>
      <c r="G21" s="23"/>
      <c r="H21" s="24"/>
      <c r="I21" s="23"/>
      <c r="J21" s="27"/>
    </row>
    <row r="22" ht="18" customHeight="1" spans="1:10">
      <c r="A22" s="21"/>
      <c r="B22" s="26" t="s">
        <v>416</v>
      </c>
      <c r="C22" s="23">
        <v>50000</v>
      </c>
      <c r="D22" s="24">
        <v>50000</v>
      </c>
      <c r="E22" s="23">
        <v>50000</v>
      </c>
      <c r="F22" s="24"/>
      <c r="G22" s="23"/>
      <c r="H22" s="24"/>
      <c r="I22" s="23"/>
      <c r="J22" s="27"/>
    </row>
    <row r="23" ht="18" customHeight="1" spans="1:10">
      <c r="A23" s="21"/>
      <c r="B23" s="26" t="s">
        <v>417</v>
      </c>
      <c r="C23" s="23">
        <v>450000</v>
      </c>
      <c r="D23" s="24">
        <v>450000</v>
      </c>
      <c r="E23" s="23">
        <v>450000</v>
      </c>
      <c r="F23" s="24"/>
      <c r="G23" s="23"/>
      <c r="H23" s="24"/>
      <c r="I23" s="23"/>
      <c r="J23" s="27"/>
    </row>
    <row r="24" ht="18" customHeight="1" spans="1:10">
      <c r="A24" s="21"/>
      <c r="B24" s="26" t="s">
        <v>418</v>
      </c>
      <c r="C24" s="23">
        <v>220000</v>
      </c>
      <c r="D24" s="24">
        <v>220000</v>
      </c>
      <c r="E24" s="23">
        <v>220000</v>
      </c>
      <c r="F24" s="24"/>
      <c r="G24" s="23"/>
      <c r="H24" s="24"/>
      <c r="I24" s="23"/>
      <c r="J24" s="27"/>
    </row>
    <row r="25" ht="18" customHeight="1" spans="1:10">
      <c r="A25" s="21"/>
      <c r="B25" s="26" t="s">
        <v>419</v>
      </c>
      <c r="C25" s="23">
        <v>1244544</v>
      </c>
      <c r="D25" s="24">
        <v>1244544</v>
      </c>
      <c r="E25" s="23">
        <v>1244544</v>
      </c>
      <c r="F25" s="24"/>
      <c r="G25" s="23"/>
      <c r="H25" s="24"/>
      <c r="I25" s="23"/>
      <c r="J25" s="27"/>
    </row>
    <row r="26" ht="18" customHeight="1" spans="1:10">
      <c r="A26" s="21"/>
      <c r="B26" s="26" t="s">
        <v>420</v>
      </c>
      <c r="C26" s="23">
        <v>5040000</v>
      </c>
      <c r="D26" s="24">
        <v>5040000</v>
      </c>
      <c r="E26" s="23">
        <v>5040000</v>
      </c>
      <c r="F26" s="24"/>
      <c r="G26" s="23"/>
      <c r="H26" s="24"/>
      <c r="I26" s="23"/>
      <c r="J26" s="27"/>
    </row>
    <row r="27" ht="18" customHeight="1" spans="1:10">
      <c r="A27" s="21"/>
      <c r="B27" s="26" t="s">
        <v>421</v>
      </c>
      <c r="C27" s="23">
        <v>340875</v>
      </c>
      <c r="D27" s="24">
        <v>340875</v>
      </c>
      <c r="E27" s="23">
        <v>340875</v>
      </c>
      <c r="F27" s="24"/>
      <c r="G27" s="23"/>
      <c r="H27" s="24"/>
      <c r="I27" s="23"/>
      <c r="J27" s="27"/>
    </row>
    <row r="28" ht="18" customHeight="1" spans="1:10">
      <c r="A28" s="21"/>
      <c r="B28" s="26" t="s">
        <v>422</v>
      </c>
      <c r="C28" s="23">
        <v>900000</v>
      </c>
      <c r="D28" s="24">
        <v>900000</v>
      </c>
      <c r="E28" s="23">
        <v>900000</v>
      </c>
      <c r="F28" s="24"/>
      <c r="G28" s="23"/>
      <c r="H28" s="24"/>
      <c r="I28" s="23"/>
      <c r="J28" s="27"/>
    </row>
    <row r="29" ht="18" customHeight="1" spans="1:10">
      <c r="A29" s="21"/>
      <c r="B29" s="26" t="s">
        <v>423</v>
      </c>
      <c r="C29" s="23">
        <v>307360</v>
      </c>
      <c r="D29" s="24">
        <v>307360</v>
      </c>
      <c r="E29" s="23">
        <v>307360</v>
      </c>
      <c r="F29" s="24"/>
      <c r="G29" s="23"/>
      <c r="H29" s="24"/>
      <c r="I29" s="23"/>
      <c r="J29" s="27"/>
    </row>
    <row r="30" ht="18" customHeight="1" spans="1:10">
      <c r="A30" s="21"/>
      <c r="B30" s="26" t="s">
        <v>424</v>
      </c>
      <c r="C30" s="23">
        <v>322520</v>
      </c>
      <c r="D30" s="24">
        <v>322520</v>
      </c>
      <c r="E30" s="23">
        <v>322520</v>
      </c>
      <c r="F30" s="24"/>
      <c r="G30" s="23"/>
      <c r="H30" s="24"/>
      <c r="I30" s="23"/>
      <c r="J30" s="27"/>
    </row>
    <row r="31" ht="18" customHeight="1" spans="1:10">
      <c r="A31" s="21"/>
      <c r="B31" s="26" t="s">
        <v>425</v>
      </c>
      <c r="C31" s="23">
        <v>6678720</v>
      </c>
      <c r="D31" s="24">
        <v>6678720</v>
      </c>
      <c r="E31" s="23">
        <v>6678720</v>
      </c>
      <c r="F31" s="24"/>
      <c r="G31" s="23"/>
      <c r="H31" s="24"/>
      <c r="I31" s="23"/>
      <c r="J31" s="27"/>
    </row>
    <row r="32" ht="18" customHeight="1" spans="1:10">
      <c r="A32" s="21"/>
      <c r="B32" s="26" t="s">
        <v>426</v>
      </c>
      <c r="C32" s="23">
        <v>2520000</v>
      </c>
      <c r="D32" s="24">
        <v>2520000</v>
      </c>
      <c r="E32" s="23">
        <v>2520000</v>
      </c>
      <c r="F32" s="24"/>
      <c r="G32" s="23"/>
      <c r="H32" s="24"/>
      <c r="I32" s="23"/>
      <c r="J32" s="27"/>
    </row>
    <row r="33" ht="18" customHeight="1" spans="1:10">
      <c r="A33" s="21"/>
      <c r="B33" s="26" t="s">
        <v>427</v>
      </c>
      <c r="C33" s="23">
        <v>90000</v>
      </c>
      <c r="D33" s="24">
        <v>90000</v>
      </c>
      <c r="E33" s="23">
        <v>90000</v>
      </c>
      <c r="F33" s="24"/>
      <c r="G33" s="23"/>
      <c r="H33" s="24"/>
      <c r="I33" s="23"/>
      <c r="J33" s="27"/>
    </row>
    <row r="34" ht="18" customHeight="1" spans="1:10">
      <c r="A34" s="21"/>
      <c r="B34" s="26" t="s">
        <v>428</v>
      </c>
      <c r="C34" s="23">
        <v>100000</v>
      </c>
      <c r="D34" s="24">
        <v>100000</v>
      </c>
      <c r="E34" s="23">
        <v>100000</v>
      </c>
      <c r="F34" s="24"/>
      <c r="G34" s="23"/>
      <c r="H34" s="24"/>
      <c r="I34" s="23"/>
      <c r="J34" s="27"/>
    </row>
    <row r="35" ht="18" customHeight="1" spans="1:10">
      <c r="A35" s="27"/>
      <c r="B35" s="28" t="s">
        <v>429</v>
      </c>
      <c r="C35" s="29">
        <v>2782000</v>
      </c>
      <c r="D35" s="29">
        <v>2782000</v>
      </c>
      <c r="E35" s="29">
        <v>2782000</v>
      </c>
      <c r="F35" s="27"/>
      <c r="G35" s="27"/>
      <c r="H35" s="27"/>
      <c r="I35" s="27"/>
      <c r="J35" s="27"/>
    </row>
    <row r="36" ht="18" customHeight="1" spans="1:10">
      <c r="A36" s="27"/>
      <c r="B36" s="28" t="s">
        <v>430</v>
      </c>
      <c r="C36" s="29">
        <v>2682000</v>
      </c>
      <c r="D36" s="29">
        <v>2682000</v>
      </c>
      <c r="E36" s="29">
        <v>2682000</v>
      </c>
      <c r="F36" s="27"/>
      <c r="G36" s="27"/>
      <c r="H36" s="27"/>
      <c r="I36" s="27"/>
      <c r="J36" s="27"/>
    </row>
    <row r="37" ht="18" customHeight="1" spans="1:10">
      <c r="A37" s="27"/>
      <c r="B37" s="28" t="s">
        <v>431</v>
      </c>
      <c r="C37" s="29">
        <v>523420</v>
      </c>
      <c r="D37" s="29">
        <v>523420</v>
      </c>
      <c r="E37" s="29">
        <v>523420</v>
      </c>
      <c r="F37" s="27"/>
      <c r="G37" s="27"/>
      <c r="H37" s="27"/>
      <c r="I37" s="27"/>
      <c r="J37" s="27"/>
    </row>
    <row r="38" ht="18" customHeight="1" spans="1:10">
      <c r="A38" s="27"/>
      <c r="B38" s="28" t="s">
        <v>432</v>
      </c>
      <c r="C38" s="29">
        <v>220000</v>
      </c>
      <c r="D38" s="29">
        <v>220000</v>
      </c>
      <c r="E38" s="29">
        <v>220000</v>
      </c>
      <c r="F38" s="27"/>
      <c r="G38" s="27"/>
      <c r="H38" s="27"/>
      <c r="I38" s="27"/>
      <c r="J38" s="27"/>
    </row>
    <row r="39" ht="18" customHeight="1" spans="1:10">
      <c r="A39" s="27" t="s">
        <v>130</v>
      </c>
      <c r="B39" s="28" t="s">
        <v>433</v>
      </c>
      <c r="C39" s="29">
        <v>250000</v>
      </c>
      <c r="D39" s="29">
        <v>250000</v>
      </c>
      <c r="E39" s="29">
        <v>250000</v>
      </c>
      <c r="F39" s="27"/>
      <c r="G39" s="27"/>
      <c r="H39" s="27"/>
      <c r="I39" s="27"/>
      <c r="J39" s="27"/>
    </row>
    <row r="40" ht="18" customHeight="1" spans="1:10">
      <c r="A40" s="27"/>
      <c r="B40" s="28" t="s">
        <v>434</v>
      </c>
      <c r="C40" s="29">
        <v>50000</v>
      </c>
      <c r="D40" s="29">
        <v>50000</v>
      </c>
      <c r="E40" s="29">
        <v>50000</v>
      </c>
      <c r="F40" s="27"/>
      <c r="G40" s="27"/>
      <c r="H40" s="27"/>
      <c r="I40" s="27"/>
      <c r="J40" s="27"/>
    </row>
    <row r="41" ht="18" customHeight="1" spans="1:10">
      <c r="A41" s="27"/>
      <c r="B41" s="28" t="s">
        <v>435</v>
      </c>
      <c r="C41" s="29">
        <v>200000</v>
      </c>
      <c r="D41" s="29">
        <v>200000</v>
      </c>
      <c r="E41" s="29">
        <v>200000</v>
      </c>
      <c r="F41" s="27"/>
      <c r="G41" s="27"/>
      <c r="H41" s="27"/>
      <c r="I41" s="27"/>
      <c r="J41" s="27"/>
    </row>
    <row r="42" ht="18" customHeight="1" spans="1:10">
      <c r="A42" s="27" t="s">
        <v>361</v>
      </c>
      <c r="B42" s="28" t="s">
        <v>433</v>
      </c>
      <c r="C42" s="29">
        <v>2140000</v>
      </c>
      <c r="D42" s="29">
        <v>2140000</v>
      </c>
      <c r="E42" s="29">
        <v>2140000</v>
      </c>
      <c r="F42" s="27"/>
      <c r="G42" s="27"/>
      <c r="H42" s="27"/>
      <c r="I42" s="27"/>
      <c r="J42" s="27"/>
    </row>
    <row r="43" ht="18" customHeight="1" spans="1:10">
      <c r="A43" s="27"/>
      <c r="B43" s="28" t="s">
        <v>436</v>
      </c>
      <c r="C43" s="29">
        <v>2140000</v>
      </c>
      <c r="D43" s="29">
        <v>2140000</v>
      </c>
      <c r="E43" s="29">
        <v>2140000</v>
      </c>
      <c r="F43" s="27"/>
      <c r="G43" s="27"/>
      <c r="H43" s="27"/>
      <c r="I43" s="27"/>
      <c r="J43" s="27"/>
    </row>
    <row r="44" ht="18" customHeight="1" spans="1:10">
      <c r="A44" s="27" t="s">
        <v>437</v>
      </c>
      <c r="B44" s="28"/>
      <c r="C44" s="29">
        <v>2387000</v>
      </c>
      <c r="D44" s="29">
        <v>2387000</v>
      </c>
      <c r="E44" s="29">
        <v>2387000</v>
      </c>
      <c r="F44" s="27"/>
      <c r="G44" s="27"/>
      <c r="H44" s="27"/>
      <c r="I44" s="27"/>
      <c r="J44" s="27"/>
    </row>
    <row r="45" ht="18" customHeight="1" spans="1:10">
      <c r="A45" s="27"/>
      <c r="B45" s="28" t="s">
        <v>438</v>
      </c>
      <c r="C45" s="29">
        <v>157000</v>
      </c>
      <c r="D45" s="29">
        <v>157000</v>
      </c>
      <c r="E45" s="29">
        <v>157000</v>
      </c>
      <c r="F45" s="27"/>
      <c r="G45" s="27"/>
      <c r="H45" s="27"/>
      <c r="I45" s="27"/>
      <c r="J45" s="27"/>
    </row>
    <row r="46" ht="18" customHeight="1" spans="1:10">
      <c r="A46" s="27"/>
      <c r="B46" s="28" t="s">
        <v>439</v>
      </c>
      <c r="C46" s="29">
        <v>2000000</v>
      </c>
      <c r="D46" s="29">
        <v>2000000</v>
      </c>
      <c r="E46" s="29">
        <v>2000000</v>
      </c>
      <c r="F46" s="27"/>
      <c r="G46" s="27"/>
      <c r="H46" s="27"/>
      <c r="I46" s="27"/>
      <c r="J46" s="27"/>
    </row>
    <row r="47" ht="18" customHeight="1" spans="1:10">
      <c r="A47" s="27"/>
      <c r="B47" s="28" t="s">
        <v>440</v>
      </c>
      <c r="C47" s="29">
        <v>180000</v>
      </c>
      <c r="D47" s="29">
        <v>180000</v>
      </c>
      <c r="E47" s="29">
        <v>180000</v>
      </c>
      <c r="F47" s="27"/>
      <c r="G47" s="27"/>
      <c r="H47" s="27"/>
      <c r="I47" s="27"/>
      <c r="J47" s="27"/>
    </row>
    <row r="48" ht="18" customHeight="1" spans="1:10">
      <c r="A48" s="27"/>
      <c r="B48" s="28" t="s">
        <v>441</v>
      </c>
      <c r="C48" s="29">
        <v>50000</v>
      </c>
      <c r="D48" s="29">
        <v>50000</v>
      </c>
      <c r="E48" s="29">
        <v>50000</v>
      </c>
      <c r="F48" s="27"/>
      <c r="G48" s="27"/>
      <c r="H48" s="27"/>
      <c r="I48" s="27"/>
      <c r="J48" s="27"/>
    </row>
    <row r="49" ht="18" customHeight="1" spans="1:10">
      <c r="A49" s="27" t="s">
        <v>442</v>
      </c>
      <c r="B49" s="28"/>
      <c r="C49" s="29">
        <v>430000</v>
      </c>
      <c r="D49" s="29">
        <v>430000</v>
      </c>
      <c r="E49" s="29">
        <v>430000</v>
      </c>
      <c r="F49" s="27"/>
      <c r="G49" s="27"/>
      <c r="H49" s="27"/>
      <c r="I49" s="27"/>
      <c r="J49" s="27"/>
    </row>
    <row r="50" ht="18" customHeight="1" spans="1:10">
      <c r="A50" s="27"/>
      <c r="B50" s="28" t="s">
        <v>440</v>
      </c>
      <c r="C50" s="29">
        <v>430000</v>
      </c>
      <c r="D50" s="29">
        <v>430000</v>
      </c>
      <c r="E50" s="29">
        <v>430000</v>
      </c>
      <c r="F50" s="27"/>
      <c r="G50" s="27"/>
      <c r="H50" s="27"/>
      <c r="I50" s="27"/>
      <c r="J50" s="27"/>
    </row>
    <row r="51" ht="18" customHeight="1" spans="1:10">
      <c r="A51" s="27" t="s">
        <v>443</v>
      </c>
      <c r="B51" s="28" t="s">
        <v>433</v>
      </c>
      <c r="C51" s="29">
        <v>33950000</v>
      </c>
      <c r="D51" s="29">
        <v>33950000</v>
      </c>
      <c r="E51" s="29">
        <v>33950000</v>
      </c>
      <c r="F51" s="27"/>
      <c r="G51" s="27"/>
      <c r="H51" s="27"/>
      <c r="I51" s="27"/>
      <c r="J51" s="27"/>
    </row>
    <row r="52" ht="18" customHeight="1" spans="1:10">
      <c r="A52" s="27"/>
      <c r="B52" s="28" t="s">
        <v>444</v>
      </c>
      <c r="C52" s="29">
        <v>20000000</v>
      </c>
      <c r="D52" s="29">
        <v>20000000</v>
      </c>
      <c r="E52" s="29">
        <v>20000000</v>
      </c>
      <c r="F52" s="27"/>
      <c r="G52" s="27"/>
      <c r="H52" s="27"/>
      <c r="I52" s="27"/>
      <c r="J52" s="27"/>
    </row>
    <row r="53" ht="18" customHeight="1" spans="1:10">
      <c r="A53" s="27"/>
      <c r="B53" s="28" t="s">
        <v>445</v>
      </c>
      <c r="C53" s="29">
        <v>10000000</v>
      </c>
      <c r="D53" s="29">
        <v>10000000</v>
      </c>
      <c r="E53" s="29">
        <v>10000000</v>
      </c>
      <c r="F53" s="27"/>
      <c r="G53" s="27"/>
      <c r="H53" s="27"/>
      <c r="I53" s="27"/>
      <c r="J53" s="27"/>
    </row>
    <row r="54" ht="18" customHeight="1" spans="1:10">
      <c r="A54" s="27"/>
      <c r="B54" s="28" t="s">
        <v>446</v>
      </c>
      <c r="C54" s="29">
        <v>3950000</v>
      </c>
      <c r="D54" s="29">
        <v>3950000</v>
      </c>
      <c r="E54" s="29">
        <v>3950000</v>
      </c>
      <c r="F54" s="27"/>
      <c r="G54" s="27"/>
      <c r="H54" s="27"/>
      <c r="I54" s="27"/>
      <c r="J54" s="27"/>
    </row>
    <row r="55" ht="18" customHeight="1" spans="1:10">
      <c r="A55" s="27" t="s">
        <v>447</v>
      </c>
      <c r="B55" s="28" t="s">
        <v>433</v>
      </c>
      <c r="C55" s="29">
        <v>396000</v>
      </c>
      <c r="D55" s="29">
        <v>396000</v>
      </c>
      <c r="E55" s="29">
        <v>396000</v>
      </c>
      <c r="F55" s="27"/>
      <c r="G55" s="27"/>
      <c r="H55" s="27"/>
      <c r="I55" s="27"/>
      <c r="J55" s="27"/>
    </row>
    <row r="56" ht="18" customHeight="1" spans="1:10">
      <c r="A56" s="27"/>
      <c r="B56" s="28" t="s">
        <v>446</v>
      </c>
      <c r="C56" s="27">
        <v>396000</v>
      </c>
      <c r="D56" s="27">
        <v>396000</v>
      </c>
      <c r="E56" s="27">
        <v>396000</v>
      </c>
      <c r="F56" s="27"/>
      <c r="G56" s="27"/>
      <c r="H56" s="27"/>
      <c r="I56" s="27"/>
      <c r="J56" s="27"/>
    </row>
  </sheetData>
  <sheetProtection formatCells="0" formatColumns="0" formatRows="0"/>
  <mergeCells count="8">
    <mergeCell ref="A2:I2"/>
    <mergeCell ref="D4:G4"/>
    <mergeCell ref="A4:A5"/>
    <mergeCell ref="B4:B5"/>
    <mergeCell ref="C4:C5"/>
    <mergeCell ref="H4:H5"/>
    <mergeCell ref="I4:I5"/>
    <mergeCell ref="J4:J5"/>
  </mergeCells>
  <printOptions horizontalCentered="1"/>
  <pageMargins left="0.629166666666667" right="0.629166666666667" top="0.590277777777778" bottom="0.707638888888889" header="0.511805555555556" footer="0.511805555555556"/>
  <pageSetup paperSize="9" scale="92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B17" sqref="B17"/>
    </sheetView>
  </sheetViews>
  <sheetFormatPr defaultColWidth="9" defaultRowHeight="11.25" outlineLevelCol="1"/>
  <cols>
    <col min="1" max="1" width="8.66666666666667" customWidth="1"/>
    <col min="2" max="2" width="93.5" customWidth="1"/>
  </cols>
  <sheetData>
    <row r="1" ht="25.5" spans="1:2">
      <c r="A1" s="151"/>
      <c r="B1" s="152" t="s">
        <v>5</v>
      </c>
    </row>
    <row r="2" ht="14.25" spans="1:2">
      <c r="A2" s="151"/>
      <c r="B2" s="151"/>
    </row>
    <row r="3" ht="24" customHeight="1" spans="1:2">
      <c r="A3" s="153" t="s">
        <v>6</v>
      </c>
      <c r="B3" s="153"/>
    </row>
    <row r="4" ht="24" customHeight="1" spans="1:2">
      <c r="A4" s="151" t="s">
        <v>7</v>
      </c>
      <c r="B4" s="151" t="s">
        <v>8</v>
      </c>
    </row>
    <row r="5" ht="24" customHeight="1" spans="1:2">
      <c r="A5" s="151" t="s">
        <v>9</v>
      </c>
      <c r="B5" s="151" t="s">
        <v>10</v>
      </c>
    </row>
    <row r="6" ht="24" customHeight="1" spans="1:2">
      <c r="A6" s="151" t="s">
        <v>11</v>
      </c>
      <c r="B6" s="151" t="s">
        <v>12</v>
      </c>
    </row>
    <row r="7" ht="24" customHeight="1" spans="1:2">
      <c r="A7" s="151" t="s">
        <v>13</v>
      </c>
      <c r="B7" s="151" t="s">
        <v>14</v>
      </c>
    </row>
    <row r="8" ht="24" customHeight="1" spans="1:2">
      <c r="A8" s="151" t="s">
        <v>15</v>
      </c>
      <c r="B8" s="151" t="s">
        <v>16</v>
      </c>
    </row>
    <row r="9" ht="24" customHeight="1" spans="1:2">
      <c r="A9" s="151"/>
      <c r="B9" s="151"/>
    </row>
    <row r="10" ht="24" customHeight="1" spans="1:2">
      <c r="A10" s="153" t="s">
        <v>17</v>
      </c>
      <c r="B10" s="153"/>
    </row>
    <row r="11" ht="24" customHeight="1" spans="1:2">
      <c r="A11" s="151" t="s">
        <v>7</v>
      </c>
      <c r="B11" s="151" t="s">
        <v>18</v>
      </c>
    </row>
    <row r="12" ht="24" customHeight="1" spans="1:2">
      <c r="A12" s="151" t="s">
        <v>9</v>
      </c>
      <c r="B12" s="151" t="s">
        <v>19</v>
      </c>
    </row>
    <row r="13" ht="24" customHeight="1" spans="1:2">
      <c r="A13" s="151" t="s">
        <v>11</v>
      </c>
      <c r="B13" s="151" t="s">
        <v>20</v>
      </c>
    </row>
    <row r="14" ht="24" customHeight="1" spans="1:2">
      <c r="A14" s="151" t="s">
        <v>13</v>
      </c>
      <c r="B14" s="151" t="s">
        <v>21</v>
      </c>
    </row>
    <row r="15" ht="24" customHeight="1" spans="1:2">
      <c r="A15" s="151" t="s">
        <v>15</v>
      </c>
      <c r="B15" s="151" t="s">
        <v>22</v>
      </c>
    </row>
    <row r="16" ht="24" customHeight="1" spans="1:2">
      <c r="A16" s="151" t="s">
        <v>23</v>
      </c>
      <c r="B16" s="151" t="s">
        <v>24</v>
      </c>
    </row>
    <row r="17" ht="24" customHeight="1" spans="1:2">
      <c r="A17" s="151" t="s">
        <v>25</v>
      </c>
      <c r="B17" s="151" t="s">
        <v>26</v>
      </c>
    </row>
    <row r="18" ht="24" customHeight="1" spans="1:2">
      <c r="A18" s="151" t="s">
        <v>27</v>
      </c>
      <c r="B18" s="151" t="s">
        <v>28</v>
      </c>
    </row>
    <row r="19" ht="24" customHeight="1" spans="1:2">
      <c r="A19" s="151" t="s">
        <v>29</v>
      </c>
      <c r="B19" s="151" t="s">
        <v>30</v>
      </c>
    </row>
    <row r="20" ht="24" customHeight="1" spans="1:2">
      <c r="A20" s="151" t="s">
        <v>31</v>
      </c>
      <c r="B20" s="151" t="s">
        <v>32</v>
      </c>
    </row>
    <row r="21" ht="24" customHeight="1" spans="1:2">
      <c r="A21" s="151" t="s">
        <v>33</v>
      </c>
      <c r="B21" s="151" t="s">
        <v>34</v>
      </c>
    </row>
    <row r="22" ht="24" customHeight="1" spans="1:2">
      <c r="A22" s="151" t="s">
        <v>35</v>
      </c>
      <c r="B22" s="151" t="s">
        <v>36</v>
      </c>
    </row>
    <row r="23" ht="24" customHeight="1" spans="1:2">
      <c r="A23" s="151" t="s">
        <v>37</v>
      </c>
      <c r="B23" s="151" t="s">
        <v>38</v>
      </c>
    </row>
  </sheetData>
  <mergeCells count="2">
    <mergeCell ref="A3:B3"/>
    <mergeCell ref="A10:B1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workbookViewId="0">
      <selection activeCell="D7" sqref="D7:D11"/>
    </sheetView>
  </sheetViews>
  <sheetFormatPr defaultColWidth="9.16666666666667" defaultRowHeight="18" customHeight="1" outlineLevelCol="3"/>
  <cols>
    <col min="1" max="1" width="39.5" style="56" customWidth="1"/>
    <col min="2" max="2" width="18.3333333333333" style="56" customWidth="1"/>
    <col min="3" max="3" width="33.3333333333333" style="56" customWidth="1"/>
    <col min="4" max="4" width="18.5" style="56" customWidth="1"/>
    <col min="5" max="158" width="9" style="56" customWidth="1"/>
    <col min="159" max="16384" width="9.16666666666667" style="132"/>
  </cols>
  <sheetData>
    <row r="1" ht="18.75" customHeight="1" spans="1:4">
      <c r="A1" s="133"/>
      <c r="B1" s="3"/>
      <c r="C1" s="3"/>
      <c r="D1" s="3" t="s">
        <v>39</v>
      </c>
    </row>
    <row r="2" ht="26.25" customHeight="1" spans="1:4">
      <c r="A2" s="147" t="s">
        <v>18</v>
      </c>
      <c r="B2" s="147"/>
      <c r="C2" s="147"/>
      <c r="D2" s="147"/>
    </row>
    <row r="3" customHeight="1" spans="1:4">
      <c r="A3" s="135" t="s">
        <v>40</v>
      </c>
      <c r="B3" s="126"/>
      <c r="C3" s="126"/>
      <c r="D3" s="3" t="s">
        <v>41</v>
      </c>
    </row>
    <row r="4" customHeight="1" spans="1:4">
      <c r="A4" s="136" t="s">
        <v>42</v>
      </c>
      <c r="B4" s="137"/>
      <c r="C4" s="137" t="s">
        <v>43</v>
      </c>
      <c r="D4" s="137"/>
    </row>
    <row r="5" customHeight="1" spans="1:4">
      <c r="A5" s="15" t="s">
        <v>44</v>
      </c>
      <c r="B5" s="138" t="s">
        <v>45</v>
      </c>
      <c r="C5" s="138" t="s">
        <v>46</v>
      </c>
      <c r="D5" s="138" t="s">
        <v>45</v>
      </c>
    </row>
    <row r="6" s="1" customFormat="1" customHeight="1" spans="1:4">
      <c r="A6" s="139" t="s">
        <v>47</v>
      </c>
      <c r="B6" s="140">
        <v>264825133</v>
      </c>
      <c r="C6" s="37" t="s">
        <v>48</v>
      </c>
      <c r="D6" s="140">
        <v>169626955</v>
      </c>
    </row>
    <row r="7" s="1" customFormat="1" customHeight="1" spans="1:4">
      <c r="A7" s="139" t="s">
        <v>49</v>
      </c>
      <c r="B7" s="37"/>
      <c r="C7" s="142" t="s">
        <v>50</v>
      </c>
      <c r="D7" s="140">
        <v>133420179</v>
      </c>
    </row>
    <row r="8" s="1" customFormat="1" customHeight="1" spans="1:4">
      <c r="A8" s="139" t="s">
        <v>51</v>
      </c>
      <c r="B8" s="37"/>
      <c r="C8" s="142" t="s">
        <v>52</v>
      </c>
      <c r="D8" s="140">
        <v>35608492</v>
      </c>
    </row>
    <row r="9" s="1" customFormat="1" customHeight="1" spans="1:4">
      <c r="A9" s="139" t="s">
        <v>53</v>
      </c>
      <c r="B9" s="37"/>
      <c r="C9" s="142" t="s">
        <v>54</v>
      </c>
      <c r="D9" s="140">
        <v>598284</v>
      </c>
    </row>
    <row r="10" s="1" customFormat="1" customHeight="1" spans="1:4">
      <c r="A10" s="149" t="s">
        <v>55</v>
      </c>
      <c r="B10" s="37">
        <v>0</v>
      </c>
      <c r="C10" s="142" t="s">
        <v>56</v>
      </c>
      <c r="D10" s="37"/>
    </row>
    <row r="11" s="1" customFormat="1" customHeight="1" spans="1:4">
      <c r="A11" s="149" t="s">
        <v>57</v>
      </c>
      <c r="B11" s="37"/>
      <c r="C11" s="142" t="s">
        <v>58</v>
      </c>
      <c r="D11" s="140">
        <v>95198178</v>
      </c>
    </row>
    <row r="12" s="1" customFormat="1" customHeight="1" spans="1:4">
      <c r="A12" s="139" t="s">
        <v>59</v>
      </c>
      <c r="B12" s="37"/>
      <c r="C12" s="142" t="s">
        <v>60</v>
      </c>
      <c r="D12" s="37"/>
    </row>
    <row r="13" s="1" customFormat="1" customHeight="1" spans="1:4">
      <c r="A13" s="139" t="s">
        <v>61</v>
      </c>
      <c r="B13" s="37">
        <v>0</v>
      </c>
      <c r="C13" s="142" t="s">
        <v>62</v>
      </c>
      <c r="D13" s="140">
        <v>95198178</v>
      </c>
    </row>
    <row r="14" s="1" customFormat="1" customHeight="1" spans="1:4">
      <c r="A14" s="139" t="s">
        <v>63</v>
      </c>
      <c r="B14" s="37">
        <v>0</v>
      </c>
      <c r="C14" s="142" t="s">
        <v>64</v>
      </c>
      <c r="D14" s="37"/>
    </row>
    <row r="15" s="1" customFormat="1" customHeight="1" spans="1:4">
      <c r="A15" s="139" t="s">
        <v>65</v>
      </c>
      <c r="B15" s="37">
        <v>0</v>
      </c>
      <c r="C15" s="142" t="s">
        <v>66</v>
      </c>
      <c r="D15" s="37"/>
    </row>
    <row r="16" s="1" customFormat="1" customHeight="1" spans="1:4">
      <c r="A16" s="139" t="s">
        <v>67</v>
      </c>
      <c r="B16" s="37">
        <v>0</v>
      </c>
      <c r="C16" s="142" t="s">
        <v>68</v>
      </c>
      <c r="D16" s="37"/>
    </row>
    <row r="17" s="1" customFormat="1" customHeight="1" spans="1:4">
      <c r="A17" s="139" t="s">
        <v>69</v>
      </c>
      <c r="B17" s="37">
        <v>0</v>
      </c>
      <c r="C17" s="142" t="s">
        <v>70</v>
      </c>
      <c r="D17" s="37">
        <v>0</v>
      </c>
    </row>
    <row r="18" s="1" customFormat="1" customHeight="1" spans="1:4">
      <c r="A18" s="139" t="s">
        <v>71</v>
      </c>
      <c r="B18" s="37">
        <v>0</v>
      </c>
      <c r="C18" s="150"/>
      <c r="D18" s="37">
        <v>0</v>
      </c>
    </row>
    <row r="19" s="1" customFormat="1" customHeight="1" spans="1:4">
      <c r="A19" s="139" t="s">
        <v>72</v>
      </c>
      <c r="B19" s="37">
        <v>0</v>
      </c>
      <c r="C19" s="150"/>
      <c r="D19" s="37">
        <v>0</v>
      </c>
    </row>
    <row r="20" s="1" customFormat="1" customHeight="1" spans="1:4">
      <c r="A20" s="139"/>
      <c r="B20" s="37"/>
      <c r="C20" s="150"/>
      <c r="D20" s="37"/>
    </row>
    <row r="21" customHeight="1" spans="1:4">
      <c r="A21" s="144"/>
      <c r="B21" s="27"/>
      <c r="C21" s="145"/>
      <c r="D21" s="27"/>
    </row>
    <row r="22" customHeight="1" spans="1:4">
      <c r="A22" s="15" t="s">
        <v>73</v>
      </c>
      <c r="B22" s="140">
        <v>264825133</v>
      </c>
      <c r="C22" s="146" t="s">
        <v>74</v>
      </c>
      <c r="D22" s="140">
        <v>264825133</v>
      </c>
    </row>
  </sheetData>
  <sheetProtection formatCells="0" formatColumns="0" formatRows="0"/>
  <mergeCells count="1">
    <mergeCell ref="A2:D2"/>
  </mergeCells>
  <printOptions horizontalCentered="1" verticalCentered="1"/>
  <pageMargins left="0.629166666666667" right="0.629166666666667" top="0.590277777777778" bottom="0.707638888888889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"/>
  <sheetViews>
    <sheetView workbookViewId="0">
      <selection activeCell="B23" sqref="B23"/>
    </sheetView>
  </sheetViews>
  <sheetFormatPr defaultColWidth="9.16666666666667" defaultRowHeight="18" customHeight="1"/>
  <cols>
    <col min="1" max="1" width="62.8333333333333" style="56" customWidth="1"/>
    <col min="2" max="2" width="41.3333333333333" style="56" customWidth="1"/>
    <col min="3" max="156" width="9" style="56" customWidth="1"/>
    <col min="157" max="16384" width="9.16666666666667" style="132"/>
  </cols>
  <sheetData>
    <row r="1" ht="18.75" customHeight="1" spans="1:2">
      <c r="A1" s="133"/>
      <c r="B1" s="3" t="s">
        <v>75</v>
      </c>
    </row>
    <row r="2" ht="32.25" customHeight="1" spans="1:2">
      <c r="A2" s="147" t="s">
        <v>19</v>
      </c>
      <c r="B2" s="147"/>
    </row>
    <row r="3" customHeight="1" spans="1:2">
      <c r="A3" s="135" t="s">
        <v>40</v>
      </c>
      <c r="B3" s="3" t="s">
        <v>39</v>
      </c>
    </row>
    <row r="4" customHeight="1" spans="1:2">
      <c r="A4" s="136" t="s">
        <v>42</v>
      </c>
      <c r="B4" s="137"/>
    </row>
    <row r="5" customHeight="1" spans="1:2">
      <c r="A5" s="15" t="s">
        <v>44</v>
      </c>
      <c r="B5" s="138" t="s">
        <v>45</v>
      </c>
    </row>
    <row r="6" s="1" customFormat="1" customHeight="1" spans="1:2">
      <c r="A6" s="139" t="s">
        <v>47</v>
      </c>
      <c r="B6" s="140">
        <v>264825133</v>
      </c>
    </row>
    <row r="7" s="1" customFormat="1" customHeight="1" spans="1:2">
      <c r="A7" s="139" t="s">
        <v>49</v>
      </c>
      <c r="B7" s="140">
        <v>264825133</v>
      </c>
    </row>
    <row r="8" s="1" customFormat="1" customHeight="1" spans="1:2">
      <c r="A8" s="139" t="s">
        <v>51</v>
      </c>
      <c r="B8" s="140">
        <v>264825133</v>
      </c>
    </row>
    <row r="9" s="1" customFormat="1" customHeight="1" spans="1:2">
      <c r="A9" s="139" t="s">
        <v>53</v>
      </c>
      <c r="B9" s="37"/>
    </row>
    <row r="10" s="1" customFormat="1" customHeight="1" spans="1:2">
      <c r="A10" s="149" t="s">
        <v>55</v>
      </c>
      <c r="B10" s="37"/>
    </row>
    <row r="11" s="1" customFormat="1" customHeight="1" spans="1:2">
      <c r="A11" s="149" t="s">
        <v>57</v>
      </c>
      <c r="B11" s="37"/>
    </row>
    <row r="12" s="1" customFormat="1" customHeight="1" spans="1:2">
      <c r="A12" s="139" t="s">
        <v>59</v>
      </c>
      <c r="B12" s="37"/>
    </row>
    <row r="13" s="1" customFormat="1" customHeight="1" spans="1:2">
      <c r="A13" s="139" t="s">
        <v>61</v>
      </c>
      <c r="B13" s="37"/>
    </row>
    <row r="14" s="1" customFormat="1" customHeight="1" spans="1:2">
      <c r="A14" s="139" t="s">
        <v>63</v>
      </c>
      <c r="B14" s="37"/>
    </row>
    <row r="15" s="1" customFormat="1" customHeight="1" spans="1:2">
      <c r="A15" s="139" t="s">
        <v>65</v>
      </c>
      <c r="B15" s="37"/>
    </row>
    <row r="16" s="1" customFormat="1" customHeight="1" spans="1:2">
      <c r="A16" s="139" t="s">
        <v>67</v>
      </c>
      <c r="B16" s="37"/>
    </row>
    <row r="17" s="1" customFormat="1" customHeight="1" spans="1:2">
      <c r="A17" s="139" t="s">
        <v>69</v>
      </c>
      <c r="B17" s="37"/>
    </row>
    <row r="18" s="1" customFormat="1" customHeight="1" spans="1:2">
      <c r="A18" s="139" t="s">
        <v>71</v>
      </c>
      <c r="B18" s="37"/>
    </row>
    <row r="19" s="1" customFormat="1" customHeight="1" spans="1:2">
      <c r="A19" s="139" t="s">
        <v>72</v>
      </c>
      <c r="B19" s="37"/>
    </row>
    <row r="20" s="1" customFormat="1" customHeight="1" spans="1:2">
      <c r="A20" s="143"/>
      <c r="B20" s="37"/>
    </row>
    <row r="21" s="1" customFormat="1" customHeight="1" spans="1:2">
      <c r="A21" s="143"/>
      <c r="B21" s="37"/>
    </row>
    <row r="22" customHeight="1" spans="1:2">
      <c r="A22" s="144"/>
      <c r="B22" s="27"/>
    </row>
    <row r="23" customHeight="1" spans="1:2">
      <c r="A23" s="15" t="s">
        <v>73</v>
      </c>
      <c r="B23" s="140">
        <v>264825133</v>
      </c>
    </row>
    <row r="24" customHeight="1" spans="4:252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customHeight="1" spans="1:25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customHeight="1" spans="1:25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topLeftCell="A7" workbookViewId="0">
      <selection activeCell="B27" sqref="B27"/>
    </sheetView>
  </sheetViews>
  <sheetFormatPr defaultColWidth="9.16666666666667" defaultRowHeight="18" customHeight="1"/>
  <cols>
    <col min="1" max="1" width="52" style="56" customWidth="1"/>
    <col min="2" max="2" width="32.5" style="56" customWidth="1"/>
    <col min="3" max="156" width="9" style="56" customWidth="1"/>
    <col min="157" max="16384" width="9.16666666666667" style="132"/>
  </cols>
  <sheetData>
    <row r="1" ht="18.75" customHeight="1" spans="1:2">
      <c r="A1" s="3"/>
      <c r="B1" s="3" t="s">
        <v>76</v>
      </c>
    </row>
    <row r="2" ht="29.25" customHeight="1" spans="1:2">
      <c r="A2" s="147" t="s">
        <v>20</v>
      </c>
      <c r="B2" s="147"/>
    </row>
    <row r="3" customHeight="1" spans="1:2">
      <c r="A3" s="135" t="s">
        <v>40</v>
      </c>
      <c r="B3" s="3" t="s">
        <v>41</v>
      </c>
    </row>
    <row r="4" customHeight="1" spans="1:2">
      <c r="A4" s="137" t="s">
        <v>43</v>
      </c>
      <c r="B4" s="137"/>
    </row>
    <row r="5" customHeight="1" spans="1:2">
      <c r="A5" s="138" t="s">
        <v>46</v>
      </c>
      <c r="B5" s="138" t="s">
        <v>45</v>
      </c>
    </row>
    <row r="6" s="1" customFormat="1" customHeight="1" spans="1:2">
      <c r="A6" s="37" t="s">
        <v>48</v>
      </c>
      <c r="B6" s="148">
        <v>169626955</v>
      </c>
    </row>
    <row r="7" s="1" customFormat="1" customHeight="1" spans="1:2">
      <c r="A7" s="142" t="s">
        <v>50</v>
      </c>
      <c r="B7" s="140">
        <v>133420179</v>
      </c>
    </row>
    <row r="8" s="1" customFormat="1" customHeight="1" spans="1:2">
      <c r="A8" s="142" t="s">
        <v>52</v>
      </c>
      <c r="B8" s="140">
        <v>35608492</v>
      </c>
    </row>
    <row r="9" s="1" customFormat="1" customHeight="1" spans="1:2">
      <c r="A9" s="142" t="s">
        <v>54</v>
      </c>
      <c r="B9" s="140">
        <v>598284</v>
      </c>
    </row>
    <row r="10" s="1" customFormat="1" customHeight="1" spans="1:2">
      <c r="A10" s="142" t="s">
        <v>56</v>
      </c>
      <c r="B10" s="37"/>
    </row>
    <row r="11" s="1" customFormat="1" customHeight="1" spans="1:2">
      <c r="A11" s="142" t="s">
        <v>58</v>
      </c>
      <c r="B11" s="140">
        <v>95198178</v>
      </c>
    </row>
    <row r="12" s="1" customFormat="1" customHeight="1" spans="1:2">
      <c r="A12" s="142" t="s">
        <v>77</v>
      </c>
      <c r="B12" s="37"/>
    </row>
    <row r="13" s="1" customFormat="1" customHeight="1" spans="1:2">
      <c r="A13" s="142" t="s">
        <v>78</v>
      </c>
      <c r="B13" s="37"/>
    </row>
    <row r="14" s="1" customFormat="1" customHeight="1" spans="1:2">
      <c r="A14" s="142" t="s">
        <v>79</v>
      </c>
      <c r="B14" s="37"/>
    </row>
    <row r="15" s="1" customFormat="1" customHeight="1" spans="1:2">
      <c r="A15" s="142" t="s">
        <v>80</v>
      </c>
      <c r="B15" s="37"/>
    </row>
    <row r="16" s="1" customFormat="1" customHeight="1" spans="1:2">
      <c r="A16" s="142" t="s">
        <v>81</v>
      </c>
      <c r="B16" s="37"/>
    </row>
    <row r="17" s="1" customFormat="1" customHeight="1" spans="1:2">
      <c r="A17" s="142" t="s">
        <v>82</v>
      </c>
      <c r="B17" s="37"/>
    </row>
    <row r="18" s="1" customFormat="1" customHeight="1" spans="1:2">
      <c r="A18" s="142" t="s">
        <v>83</v>
      </c>
      <c r="B18" s="37"/>
    </row>
    <row r="19" s="1" customFormat="1" customHeight="1" spans="1:2">
      <c r="A19" s="142" t="s">
        <v>84</v>
      </c>
      <c r="B19" s="37"/>
    </row>
    <row r="20" s="1" customFormat="1" customHeight="1" spans="1:2">
      <c r="A20" s="142" t="s">
        <v>85</v>
      </c>
      <c r="B20" s="37"/>
    </row>
    <row r="21" s="1" customFormat="1" customHeight="1" spans="1:2">
      <c r="A21" s="142" t="s">
        <v>66</v>
      </c>
      <c r="B21" s="37"/>
    </row>
    <row r="22" s="1" customFormat="1" customHeight="1" spans="1:2">
      <c r="A22" s="142" t="s">
        <v>68</v>
      </c>
      <c r="B22" s="37"/>
    </row>
    <row r="23" s="1" customFormat="1" customHeight="1" spans="1:2">
      <c r="A23" s="142" t="s">
        <v>70</v>
      </c>
      <c r="B23" s="37"/>
    </row>
    <row r="24" s="1" customFormat="1" customHeight="1" spans="1:2">
      <c r="A24" s="142"/>
      <c r="B24" s="37"/>
    </row>
    <row r="25" customHeight="1" spans="1:2">
      <c r="A25" s="145"/>
      <c r="B25" s="27"/>
    </row>
    <row r="26" customHeight="1" spans="1:2">
      <c r="A26" s="146" t="s">
        <v>74</v>
      </c>
      <c r="B26" s="140">
        <v>264825133</v>
      </c>
    </row>
    <row r="27" customHeight="1" spans="4:252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customHeight="1" spans="1:25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customHeight="1" spans="1:25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"/>
  <sheetViews>
    <sheetView workbookViewId="0">
      <selection activeCell="C14" sqref="C14"/>
    </sheetView>
  </sheetViews>
  <sheetFormatPr defaultColWidth="9.16666666666667" defaultRowHeight="18" customHeight="1"/>
  <cols>
    <col min="1" max="1" width="39.5" style="56" customWidth="1"/>
    <col min="2" max="2" width="18.3333333333333" style="56" customWidth="1"/>
    <col min="3" max="3" width="33.3333333333333" style="56" customWidth="1"/>
    <col min="4" max="4" width="18.5" style="56" customWidth="1"/>
    <col min="5" max="158" width="9" style="56" customWidth="1"/>
    <col min="159" max="16384" width="9.16666666666667" style="132"/>
  </cols>
  <sheetData>
    <row r="1" ht="18.75" customHeight="1" spans="1:4">
      <c r="A1" s="133"/>
      <c r="B1" s="3"/>
      <c r="C1" s="3"/>
      <c r="D1" s="3" t="s">
        <v>86</v>
      </c>
    </row>
    <row r="2" customHeight="1" spans="1:4">
      <c r="A2" s="134" t="s">
        <v>21</v>
      </c>
      <c r="B2" s="134"/>
      <c r="C2" s="134"/>
      <c r="D2" s="134"/>
    </row>
    <row r="3" customHeight="1" spans="1:4">
      <c r="A3" s="135" t="s">
        <v>40</v>
      </c>
      <c r="B3" s="126"/>
      <c r="C3" s="126"/>
      <c r="D3" s="3" t="s">
        <v>41</v>
      </c>
    </row>
    <row r="4" customHeight="1" spans="1:4">
      <c r="A4" s="136" t="s">
        <v>42</v>
      </c>
      <c r="B4" s="137"/>
      <c r="C4" s="137" t="s">
        <v>43</v>
      </c>
      <c r="D4" s="137"/>
    </row>
    <row r="5" customHeight="1" spans="1:4">
      <c r="A5" s="15" t="s">
        <v>44</v>
      </c>
      <c r="B5" s="138" t="s">
        <v>45</v>
      </c>
      <c r="C5" s="138" t="s">
        <v>46</v>
      </c>
      <c r="D5" s="138" t="s">
        <v>45</v>
      </c>
    </row>
    <row r="6" s="1" customFormat="1" customHeight="1" spans="1:4">
      <c r="A6" s="139" t="s">
        <v>87</v>
      </c>
      <c r="B6" s="140">
        <v>264825133</v>
      </c>
      <c r="C6" s="141" t="s">
        <v>87</v>
      </c>
      <c r="D6" s="140">
        <v>264825133</v>
      </c>
    </row>
    <row r="7" s="1" customFormat="1" customHeight="1" spans="1:4">
      <c r="A7" s="139" t="s">
        <v>88</v>
      </c>
      <c r="B7" s="37"/>
      <c r="C7" s="142" t="s">
        <v>88</v>
      </c>
      <c r="D7" s="37"/>
    </row>
    <row r="8" s="1" customFormat="1" customHeight="1" spans="1:4">
      <c r="A8" s="139" t="s">
        <v>89</v>
      </c>
      <c r="B8" s="37"/>
      <c r="C8" s="142" t="s">
        <v>89</v>
      </c>
      <c r="D8" s="37"/>
    </row>
    <row r="9" s="1" customFormat="1" customHeight="1" spans="1:4">
      <c r="A9" s="143"/>
      <c r="B9" s="37"/>
      <c r="C9" s="142"/>
      <c r="D9" s="37"/>
    </row>
    <row r="10" customHeight="1" spans="1:4">
      <c r="A10" s="144"/>
      <c r="B10" s="27"/>
      <c r="C10" s="145"/>
      <c r="D10" s="27"/>
    </row>
    <row r="11" customHeight="1" spans="1:4">
      <c r="A11" s="15" t="s">
        <v>73</v>
      </c>
      <c r="B11" s="140">
        <v>264825133</v>
      </c>
      <c r="C11" s="146" t="s">
        <v>74</v>
      </c>
      <c r="D11" s="140">
        <v>264825133</v>
      </c>
    </row>
    <row r="12" customHeight="1" spans="6:254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32"/>
  <sheetViews>
    <sheetView showGridLines="0" showZeros="0" workbookViewId="0">
      <selection activeCell="K16" sqref="K16"/>
    </sheetView>
  </sheetViews>
  <sheetFormatPr defaultColWidth="9.16666666666667" defaultRowHeight="18" customHeight="1"/>
  <cols>
    <col min="1" max="1" width="58.3333333333333" style="79" customWidth="1"/>
    <col min="2" max="3" width="22.1666666666667" style="80" customWidth="1"/>
    <col min="4" max="4" width="22.1666666666667" style="53" customWidth="1"/>
    <col min="5" max="231" width="10.6666666666667" style="53" customWidth="1"/>
    <col min="232" max="233" width="10.6666666666667" customWidth="1"/>
  </cols>
  <sheetData>
    <row r="1" customHeight="1" spans="1:4">
      <c r="A1" s="81"/>
      <c r="B1" s="82"/>
      <c r="C1" s="82"/>
      <c r="D1" s="82" t="s">
        <v>90</v>
      </c>
    </row>
    <row r="2" ht="35.25" customHeight="1" spans="1:4">
      <c r="A2" s="83" t="s">
        <v>91</v>
      </c>
      <c r="B2" s="83"/>
      <c r="C2" s="83"/>
      <c r="D2" s="83"/>
    </row>
    <row r="3" s="8" customFormat="1" customHeight="1" spans="1:4">
      <c r="A3" s="81" t="s">
        <v>40</v>
      </c>
      <c r="B3" s="84"/>
      <c r="C3" s="82"/>
      <c r="D3" s="85" t="s">
        <v>41</v>
      </c>
    </row>
    <row r="4" s="8" customFormat="1" customHeight="1" spans="1:4">
      <c r="A4" s="86" t="s">
        <v>92</v>
      </c>
      <c r="B4" s="122" t="s">
        <v>93</v>
      </c>
      <c r="C4" s="123"/>
      <c r="D4" s="124"/>
    </row>
    <row r="5" s="8" customFormat="1" ht="38.25" customHeight="1" spans="1:4">
      <c r="A5" s="86"/>
      <c r="B5" s="125" t="s">
        <v>94</v>
      </c>
      <c r="C5" s="11" t="s">
        <v>95</v>
      </c>
      <c r="D5" s="63" t="s">
        <v>96</v>
      </c>
    </row>
    <row r="6" customHeight="1" spans="1:5">
      <c r="A6" s="88" t="s">
        <v>97</v>
      </c>
      <c r="B6" s="88">
        <v>1</v>
      </c>
      <c r="C6" s="88">
        <v>2</v>
      </c>
      <c r="D6" s="88">
        <v>6</v>
      </c>
      <c r="E6" s="126"/>
    </row>
    <row r="7" s="1" customFormat="1" customHeight="1" spans="1:5">
      <c r="A7" s="25" t="s">
        <v>94</v>
      </c>
      <c r="B7" s="23">
        <v>264825133</v>
      </c>
      <c r="C7" s="71">
        <v>169626955</v>
      </c>
      <c r="D7" s="23">
        <v>95198178</v>
      </c>
      <c r="E7" s="72"/>
    </row>
    <row r="8" customHeight="1" spans="1:231">
      <c r="A8" s="25" t="s">
        <v>98</v>
      </c>
      <c r="B8" s="23">
        <v>2550240</v>
      </c>
      <c r="C8" s="23">
        <v>2550240</v>
      </c>
      <c r="D8" s="23">
        <v>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customHeight="1" spans="1:231">
      <c r="A9" s="25" t="s">
        <v>99</v>
      </c>
      <c r="B9" s="23">
        <v>2550240</v>
      </c>
      <c r="C9" s="23">
        <v>2550240</v>
      </c>
      <c r="D9" s="23">
        <v>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customHeight="1" spans="1:231">
      <c r="A10" s="25" t="s">
        <v>100</v>
      </c>
      <c r="B10" s="23">
        <v>2550240</v>
      </c>
      <c r="C10" s="71">
        <v>2550240</v>
      </c>
      <c r="D10" s="23">
        <v>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customHeight="1" spans="1:231">
      <c r="A11" s="25" t="s">
        <v>101</v>
      </c>
      <c r="B11" s="23">
        <v>262274893</v>
      </c>
      <c r="C11" s="23">
        <v>167076715</v>
      </c>
      <c r="D11" s="23">
        <v>95198178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customHeight="1" spans="1:231">
      <c r="A12" s="25" t="s">
        <v>102</v>
      </c>
      <c r="B12" s="23">
        <v>39579281</v>
      </c>
      <c r="C12" s="23">
        <v>7685542</v>
      </c>
      <c r="D12" s="23">
        <v>31893739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customHeight="1" spans="1:231">
      <c r="A13" s="25" t="s">
        <v>103</v>
      </c>
      <c r="B13" s="23">
        <v>5388370</v>
      </c>
      <c r="C13" s="71">
        <v>5388370</v>
      </c>
      <c r="D13" s="23">
        <v>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customHeight="1" spans="1:231">
      <c r="A14" s="25" t="s">
        <v>104</v>
      </c>
      <c r="B14" s="23">
        <v>34190911</v>
      </c>
      <c r="C14" s="71">
        <v>2297172</v>
      </c>
      <c r="D14" s="23">
        <v>31893739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customHeight="1" spans="1:231">
      <c r="A15" s="25" t="s">
        <v>105</v>
      </c>
      <c r="B15" s="23">
        <v>56718932</v>
      </c>
      <c r="C15" s="71">
        <v>22372932</v>
      </c>
      <c r="D15" s="23">
        <v>34346000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customHeight="1" spans="1:231">
      <c r="A16" s="27" t="s">
        <v>106</v>
      </c>
      <c r="B16" s="29">
        <v>55397480</v>
      </c>
      <c r="C16" s="29">
        <v>21447480</v>
      </c>
      <c r="D16" s="117">
        <v>33950000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customHeight="1" spans="1:231">
      <c r="A17" s="127" t="s">
        <v>107</v>
      </c>
      <c r="B17" s="128">
        <v>396000</v>
      </c>
      <c r="C17" s="128">
        <v>0</v>
      </c>
      <c r="D17" s="91">
        <v>396000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customHeight="1" spans="1:231">
      <c r="A18" s="27" t="s">
        <v>108</v>
      </c>
      <c r="B18" s="27">
        <v>925452</v>
      </c>
      <c r="C18" s="27">
        <v>925452</v>
      </c>
      <c r="D18" s="27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customHeight="1" spans="1:231">
      <c r="A19" s="25" t="s">
        <v>109</v>
      </c>
      <c r="B19" s="23">
        <v>93563133</v>
      </c>
      <c r="C19" s="23">
        <v>92318589</v>
      </c>
      <c r="D19" s="23">
        <v>1244544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customHeight="1" spans="1:231">
      <c r="A20" s="25" t="s">
        <v>110</v>
      </c>
      <c r="B20" s="23">
        <v>92318589</v>
      </c>
      <c r="C20" s="23">
        <v>92318589</v>
      </c>
      <c r="D20" s="23">
        <v>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customHeight="1" spans="1:231">
      <c r="A21" s="25" t="s">
        <v>111</v>
      </c>
      <c r="B21" s="23">
        <v>1244544</v>
      </c>
      <c r="C21" s="71">
        <v>0</v>
      </c>
      <c r="D21" s="23">
        <v>1244544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customHeight="1" spans="1:231">
      <c r="A22" s="25" t="s">
        <v>112</v>
      </c>
      <c r="B22" s="23">
        <v>38592893</v>
      </c>
      <c r="C22" s="23">
        <v>28005018</v>
      </c>
      <c r="D22" s="23">
        <v>10587875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customHeight="1" spans="1:231">
      <c r="A23" s="25" t="s">
        <v>113</v>
      </c>
      <c r="B23" s="23">
        <v>18168666</v>
      </c>
      <c r="C23" s="71">
        <v>13641666</v>
      </c>
      <c r="D23" s="23">
        <v>4527000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customHeight="1" spans="1:231">
      <c r="A24" s="25" t="s">
        <v>114</v>
      </c>
      <c r="B24" s="23">
        <v>3276801</v>
      </c>
      <c r="C24" s="71">
        <v>3026801</v>
      </c>
      <c r="D24" s="23">
        <v>250000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customHeight="1" spans="1:231">
      <c r="A25" s="25" t="s">
        <v>115</v>
      </c>
      <c r="B25" s="23">
        <v>11766551</v>
      </c>
      <c r="C25" s="71">
        <v>11336551</v>
      </c>
      <c r="D25" s="23">
        <v>430000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customHeight="1" spans="1:231">
      <c r="A26" s="25" t="s">
        <v>116</v>
      </c>
      <c r="B26" s="23">
        <v>5040000</v>
      </c>
      <c r="C26" s="71">
        <v>0</v>
      </c>
      <c r="D26" s="23">
        <v>5040000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customHeight="1" spans="1:231">
      <c r="A27" s="25" t="s">
        <v>117</v>
      </c>
      <c r="B27" s="23">
        <v>340875</v>
      </c>
      <c r="C27" s="71">
        <v>0</v>
      </c>
      <c r="D27" s="23">
        <v>340875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customHeight="1" spans="1:231">
      <c r="A28" s="129" t="s">
        <v>118</v>
      </c>
      <c r="B28" s="130">
        <v>13489214</v>
      </c>
      <c r="C28" s="130">
        <v>13489214</v>
      </c>
      <c r="D28" s="131"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customHeight="1" spans="1:231">
      <c r="A29" s="129" t="s">
        <v>119</v>
      </c>
      <c r="B29" s="130">
        <v>13489214</v>
      </c>
      <c r="C29" s="130">
        <v>13489214</v>
      </c>
      <c r="D29" s="131"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customHeight="1" spans="1:231">
      <c r="A30" s="25" t="s">
        <v>120</v>
      </c>
      <c r="B30" s="23">
        <v>20331440</v>
      </c>
      <c r="C30" s="71">
        <v>3205420</v>
      </c>
      <c r="D30" s="23">
        <v>17126020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customHeight="1" spans="1:231">
      <c r="A31" s="25" t="s">
        <v>121</v>
      </c>
      <c r="B31" s="23">
        <v>1207360</v>
      </c>
      <c r="C31" s="71">
        <v>0</v>
      </c>
      <c r="D31" s="23">
        <v>1207360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customHeight="1" spans="1:231">
      <c r="A32" s="25" t="s">
        <v>122</v>
      </c>
      <c r="B32" s="23">
        <v>19124080</v>
      </c>
      <c r="C32" s="71">
        <v>3205420</v>
      </c>
      <c r="D32" s="23">
        <v>15918660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</sheetData>
  <sheetProtection formatCells="0" formatColumns="0" formatRows="0"/>
  <mergeCells count="3">
    <mergeCell ref="A2:D2"/>
    <mergeCell ref="B4:D4"/>
    <mergeCell ref="A4:A5"/>
  </mergeCells>
  <printOptions horizontalCentered="1"/>
  <pageMargins left="0.629166666666667" right="0.629166666666667" top="0.590277777777778" bottom="0.707638888888889" header="0.511805555555556" footer="0.511805555555556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108"/>
  <sheetViews>
    <sheetView showGridLines="0" showZeros="0" tabSelected="1" workbookViewId="0">
      <selection activeCell="I16" sqref="I16"/>
    </sheetView>
  </sheetViews>
  <sheetFormatPr defaultColWidth="9.16666666666667" defaultRowHeight="18" customHeight="1"/>
  <cols>
    <col min="1" max="1" width="23.1666666666667" style="79" customWidth="1"/>
    <col min="2" max="2" width="56.6666666666667" style="80" customWidth="1"/>
    <col min="3" max="3" width="23.5" style="80" customWidth="1"/>
    <col min="4" max="5" width="23.5" style="53" customWidth="1"/>
    <col min="6" max="231" width="10.6666666666667" style="53" customWidth="1"/>
    <col min="232" max="233" width="10.6666666666667" customWidth="1"/>
  </cols>
  <sheetData>
    <row r="1" customHeight="1" spans="1:5">
      <c r="A1" s="81"/>
      <c r="B1" s="82"/>
      <c r="C1" s="82"/>
      <c r="D1" s="82"/>
      <c r="E1" s="82" t="s">
        <v>123</v>
      </c>
    </row>
    <row r="2" ht="35.25" customHeight="1" spans="1:5">
      <c r="A2" s="83" t="s">
        <v>91</v>
      </c>
      <c r="B2" s="83"/>
      <c r="C2" s="83"/>
      <c r="D2" s="83"/>
      <c r="E2" s="83"/>
    </row>
    <row r="3" s="8" customFormat="1" customHeight="1" spans="1:5">
      <c r="A3" s="81" t="s">
        <v>40</v>
      </c>
      <c r="B3" s="84"/>
      <c r="C3" s="82"/>
      <c r="D3" s="85"/>
      <c r="E3" s="85" t="s">
        <v>41</v>
      </c>
    </row>
    <row r="4" s="8" customFormat="1" customHeight="1" spans="1:5">
      <c r="A4" s="86" t="s">
        <v>124</v>
      </c>
      <c r="B4" s="86" t="s">
        <v>92</v>
      </c>
      <c r="C4" s="11" t="s">
        <v>93</v>
      </c>
      <c r="D4" s="10"/>
      <c r="E4" s="87"/>
    </row>
    <row r="5" s="8" customFormat="1" ht="38.25" customHeight="1" spans="1:5">
      <c r="A5" s="86"/>
      <c r="B5" s="86"/>
      <c r="C5" s="11" t="s">
        <v>94</v>
      </c>
      <c r="D5" s="11" t="s">
        <v>95</v>
      </c>
      <c r="E5" s="63" t="s">
        <v>96</v>
      </c>
    </row>
    <row r="6" customHeight="1" spans="1:5">
      <c r="A6" s="88" t="s">
        <v>97</v>
      </c>
      <c r="B6" s="88" t="s">
        <v>97</v>
      </c>
      <c r="C6" s="88">
        <v>2</v>
      </c>
      <c r="D6" s="88">
        <v>6</v>
      </c>
      <c r="E6" s="89"/>
    </row>
    <row r="7" customHeight="1" spans="1:231">
      <c r="A7" s="25" t="s">
        <v>125</v>
      </c>
      <c r="B7" s="39" t="s">
        <v>94</v>
      </c>
      <c r="C7" s="23">
        <v>264825133</v>
      </c>
      <c r="D7" s="23">
        <v>169626955</v>
      </c>
      <c r="E7" s="111">
        <v>95198178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</row>
    <row r="8" customHeight="1" spans="1:231">
      <c r="A8" s="25" t="s">
        <v>126</v>
      </c>
      <c r="B8" s="41" t="s">
        <v>126</v>
      </c>
      <c r="C8" s="23">
        <v>78056633</v>
      </c>
      <c r="D8" s="23">
        <v>22411455</v>
      </c>
      <c r="E8" s="111">
        <v>55645178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customHeight="1" spans="1:231">
      <c r="A9" s="25"/>
      <c r="B9" s="41" t="s">
        <v>98</v>
      </c>
      <c r="C9" s="23">
        <v>2550240</v>
      </c>
      <c r="D9" s="23">
        <v>2550240</v>
      </c>
      <c r="E9" s="111">
        <v>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customHeight="1" spans="1:231">
      <c r="A10" s="25"/>
      <c r="B10" s="41" t="s">
        <v>99</v>
      </c>
      <c r="C10" s="23">
        <v>2550240</v>
      </c>
      <c r="D10" s="23">
        <v>2550240</v>
      </c>
      <c r="E10" s="111">
        <v>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customHeight="1" spans="1:231">
      <c r="A11" s="25"/>
      <c r="B11" s="41" t="s">
        <v>100</v>
      </c>
      <c r="C11" s="71">
        <v>2550240</v>
      </c>
      <c r="D11" s="23">
        <v>2550240</v>
      </c>
      <c r="E11" s="117"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customHeight="1" spans="1:231">
      <c r="A12" s="25"/>
      <c r="B12" s="41" t="s">
        <v>101</v>
      </c>
      <c r="C12" s="71">
        <v>75506393</v>
      </c>
      <c r="D12" s="23">
        <v>19861215</v>
      </c>
      <c r="E12" s="117">
        <v>55645178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customHeight="1" spans="1:231">
      <c r="A13" s="25"/>
      <c r="B13" s="41" t="s">
        <v>102</v>
      </c>
      <c r="C13" s="71">
        <v>37282109</v>
      </c>
      <c r="D13" s="23">
        <v>5388370</v>
      </c>
      <c r="E13" s="117">
        <v>31893739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customHeight="1" spans="1:231">
      <c r="A14" s="25"/>
      <c r="B14" s="41" t="s">
        <v>103</v>
      </c>
      <c r="C14" s="71">
        <v>5388370</v>
      </c>
      <c r="D14" s="23">
        <v>5388370</v>
      </c>
      <c r="E14" s="11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customHeight="1" spans="1:231">
      <c r="A15" s="25"/>
      <c r="B15" s="41" t="s">
        <v>104</v>
      </c>
      <c r="C15" s="71">
        <v>31893739</v>
      </c>
      <c r="D15" s="23">
        <v>0</v>
      </c>
      <c r="E15" s="117">
        <v>31893739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customHeight="1" spans="1:231">
      <c r="A16" s="25"/>
      <c r="B16" s="41" t="s">
        <v>109</v>
      </c>
      <c r="C16" s="71">
        <v>12511969</v>
      </c>
      <c r="D16" s="23">
        <v>11267425</v>
      </c>
      <c r="E16" s="117">
        <v>1244544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customHeight="1" spans="1:231">
      <c r="A17" s="25"/>
      <c r="B17" s="41" t="s">
        <v>110</v>
      </c>
      <c r="C17" s="71">
        <v>11267425</v>
      </c>
      <c r="D17" s="23">
        <v>11267425</v>
      </c>
      <c r="E17" s="117"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customHeight="1" spans="1:231">
      <c r="A18" s="25"/>
      <c r="B18" s="41" t="s">
        <v>111</v>
      </c>
      <c r="C18" s="71">
        <v>1244544</v>
      </c>
      <c r="D18" s="23">
        <v>0</v>
      </c>
      <c r="E18" s="117">
        <v>1244544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customHeight="1" spans="1:231">
      <c r="A19" s="25"/>
      <c r="B19" s="41" t="s">
        <v>112</v>
      </c>
      <c r="C19" s="71">
        <v>5380875</v>
      </c>
      <c r="D19" s="23">
        <v>0</v>
      </c>
      <c r="E19" s="117">
        <v>5380875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customHeight="1" spans="1:231">
      <c r="A20" s="25"/>
      <c r="B20" s="41" t="s">
        <v>127</v>
      </c>
      <c r="C20" s="71">
        <v>5040000</v>
      </c>
      <c r="D20" s="23">
        <v>0</v>
      </c>
      <c r="E20" s="117">
        <v>5040000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customHeight="1" spans="1:231">
      <c r="A21" s="25"/>
      <c r="B21" s="41" t="s">
        <v>128</v>
      </c>
      <c r="C21" s="71">
        <v>340875</v>
      </c>
      <c r="D21" s="23">
        <v>0</v>
      </c>
      <c r="E21" s="117">
        <v>340875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customHeight="1" spans="1:231">
      <c r="A22" s="25"/>
      <c r="B22" s="41" t="s">
        <v>129</v>
      </c>
      <c r="C22" s="71">
        <v>20331440</v>
      </c>
      <c r="D22" s="23">
        <v>3205420</v>
      </c>
      <c r="E22" s="117">
        <v>17126020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customHeight="1" spans="1:231">
      <c r="A23" s="25"/>
      <c r="B23" s="41" t="s">
        <v>121</v>
      </c>
      <c r="C23" s="71">
        <v>1207360</v>
      </c>
      <c r="D23" s="23">
        <v>0</v>
      </c>
      <c r="E23" s="117">
        <v>1207360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customHeight="1" spans="1:231">
      <c r="A24" s="25"/>
      <c r="B24" s="41" t="s">
        <v>122</v>
      </c>
      <c r="C24" s="71">
        <v>19124080</v>
      </c>
      <c r="D24" s="23">
        <v>3205420</v>
      </c>
      <c r="E24" s="117">
        <v>15918660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customHeight="1" spans="1:231">
      <c r="A25" s="25" t="s">
        <v>130</v>
      </c>
      <c r="B25" s="41" t="s">
        <v>101</v>
      </c>
      <c r="C25" s="71">
        <v>3276801</v>
      </c>
      <c r="D25" s="23">
        <v>3026801</v>
      </c>
      <c r="E25" s="117">
        <v>250000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customHeight="1" spans="1:231">
      <c r="A26" s="25"/>
      <c r="B26" s="41" t="s">
        <v>131</v>
      </c>
      <c r="C26" s="71">
        <v>3276801</v>
      </c>
      <c r="D26" s="23">
        <v>3026801</v>
      </c>
      <c r="E26" s="117">
        <v>250000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customHeight="1" spans="1:231">
      <c r="A27" s="25"/>
      <c r="B27" s="41" t="s">
        <v>132</v>
      </c>
      <c r="C27" s="71">
        <v>3276801</v>
      </c>
      <c r="D27" s="23">
        <v>3026801</v>
      </c>
      <c r="E27" s="117">
        <v>250000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customHeight="1" spans="1:231">
      <c r="A28" s="25" t="s">
        <v>133</v>
      </c>
      <c r="B28" s="41" t="s">
        <v>101</v>
      </c>
      <c r="C28" s="71">
        <v>9954917</v>
      </c>
      <c r="D28" s="23">
        <v>7814917</v>
      </c>
      <c r="E28" s="117">
        <v>2140000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customHeight="1" spans="1:231">
      <c r="A29" s="25"/>
      <c r="B29" s="41" t="s">
        <v>131</v>
      </c>
      <c r="C29" s="71">
        <v>9954917</v>
      </c>
      <c r="D29" s="23">
        <v>7814917</v>
      </c>
      <c r="E29" s="117">
        <v>2140000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customHeight="1" spans="1:231">
      <c r="A30" s="25"/>
      <c r="B30" s="41" t="s">
        <v>113</v>
      </c>
      <c r="C30" s="71">
        <v>9954917</v>
      </c>
      <c r="D30" s="23">
        <v>7814917</v>
      </c>
      <c r="E30" s="117">
        <v>2140000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customHeight="1" spans="1:231">
      <c r="A31" s="25" t="s">
        <v>134</v>
      </c>
      <c r="B31" s="41" t="s">
        <v>101</v>
      </c>
      <c r="C31" s="71">
        <v>8213749</v>
      </c>
      <c r="D31" s="23">
        <v>5826749</v>
      </c>
      <c r="E31" s="117">
        <v>2387000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customHeight="1" spans="1:231">
      <c r="A32" s="25"/>
      <c r="B32" s="41" t="s">
        <v>131</v>
      </c>
      <c r="C32" s="71">
        <v>8213749</v>
      </c>
      <c r="D32" s="23">
        <v>5826749</v>
      </c>
      <c r="E32" s="117">
        <v>2387000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customHeight="1" spans="1:231">
      <c r="A33" s="25"/>
      <c r="B33" s="41" t="s">
        <v>113</v>
      </c>
      <c r="C33" s="71">
        <v>8213749</v>
      </c>
      <c r="D33" s="23">
        <v>5826749</v>
      </c>
      <c r="E33" s="117">
        <v>2387000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customHeight="1" spans="1:231">
      <c r="A34" s="25" t="s">
        <v>135</v>
      </c>
      <c r="B34" s="41" t="s">
        <v>101</v>
      </c>
      <c r="C34" s="71">
        <v>11766551</v>
      </c>
      <c r="D34" s="23">
        <v>11336551</v>
      </c>
      <c r="E34" s="117">
        <v>430000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customHeight="1" spans="1:231">
      <c r="A35" s="25"/>
      <c r="B35" s="41" t="s">
        <v>131</v>
      </c>
      <c r="C35" s="71">
        <v>11766551</v>
      </c>
      <c r="D35" s="23">
        <v>11336551</v>
      </c>
      <c r="E35" s="117">
        <v>430000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customHeight="1" spans="1:231">
      <c r="A36" s="25"/>
      <c r="B36" s="41" t="s">
        <v>136</v>
      </c>
      <c r="C36" s="71">
        <v>11766551</v>
      </c>
      <c r="D36" s="23">
        <v>11336551</v>
      </c>
      <c r="E36" s="117">
        <v>430000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customHeight="1" spans="1:231">
      <c r="A37" s="25" t="s">
        <v>137</v>
      </c>
      <c r="B37" s="41"/>
      <c r="C37" s="71">
        <v>925452</v>
      </c>
      <c r="D37" s="23">
        <v>925452</v>
      </c>
      <c r="E37" s="117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customHeight="1" spans="1:231">
      <c r="A38" s="25"/>
      <c r="B38" s="41" t="s">
        <v>101</v>
      </c>
      <c r="C38" s="71">
        <v>925452</v>
      </c>
      <c r="D38" s="23">
        <v>925452</v>
      </c>
      <c r="E38" s="117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customHeight="1" spans="1:231">
      <c r="A39" s="108"/>
      <c r="B39" s="27" t="s">
        <v>138</v>
      </c>
      <c r="C39" s="29">
        <v>925452</v>
      </c>
      <c r="D39" s="29">
        <v>925452</v>
      </c>
      <c r="E39" s="117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customHeight="1" spans="1:231">
      <c r="A40" s="108"/>
      <c r="B40" s="27" t="s">
        <v>139</v>
      </c>
      <c r="C40" s="29">
        <v>925452</v>
      </c>
      <c r="D40" s="29">
        <v>925452</v>
      </c>
      <c r="E40" s="117"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customHeight="1" spans="1:231">
      <c r="A41" s="108" t="s">
        <v>140</v>
      </c>
      <c r="B41" s="27" t="s">
        <v>141</v>
      </c>
      <c r="C41" s="29">
        <v>55397480</v>
      </c>
      <c r="D41" s="29">
        <v>21447480</v>
      </c>
      <c r="E41" s="117">
        <v>33950000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customHeight="1" spans="1:231">
      <c r="A42" s="108"/>
      <c r="B42" s="27" t="s">
        <v>138</v>
      </c>
      <c r="C42" s="29">
        <v>55397480</v>
      </c>
      <c r="D42" s="29">
        <v>21447480</v>
      </c>
      <c r="E42" s="117">
        <v>33950000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customHeight="1" spans="1:231">
      <c r="A43" s="108"/>
      <c r="B43" s="27" t="s">
        <v>106</v>
      </c>
      <c r="C43" s="29">
        <v>55397480</v>
      </c>
      <c r="D43" s="29">
        <v>21447480</v>
      </c>
      <c r="E43" s="117">
        <v>33950000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customHeight="1" spans="1:231">
      <c r="A44" s="108" t="s">
        <v>142</v>
      </c>
      <c r="B44" s="27" t="s">
        <v>141</v>
      </c>
      <c r="C44" s="29">
        <v>11444330</v>
      </c>
      <c r="D44" s="29">
        <v>11444330</v>
      </c>
      <c r="E44" s="117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customHeight="1" spans="1:231">
      <c r="A45" s="108"/>
      <c r="B45" s="27" t="s">
        <v>143</v>
      </c>
      <c r="C45" s="29">
        <v>11444330</v>
      </c>
      <c r="D45" s="29">
        <v>11444330</v>
      </c>
      <c r="E45" s="117"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customHeight="1" spans="1:231">
      <c r="A46" s="108"/>
      <c r="B46" s="27" t="s">
        <v>144</v>
      </c>
      <c r="C46" s="29">
        <v>11444330</v>
      </c>
      <c r="D46" s="29">
        <v>11444330</v>
      </c>
      <c r="E46" s="117">
        <v>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customHeight="1" spans="1:231">
      <c r="A47" s="108" t="s">
        <v>145</v>
      </c>
      <c r="B47" s="27" t="s">
        <v>141</v>
      </c>
      <c r="C47" s="29">
        <v>6560283</v>
      </c>
      <c r="D47" s="29">
        <v>6560283</v>
      </c>
      <c r="E47" s="117">
        <v>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customHeight="1" spans="1:231">
      <c r="A48" s="108"/>
      <c r="B48" s="27" t="s">
        <v>143</v>
      </c>
      <c r="C48" s="29">
        <v>6560283</v>
      </c>
      <c r="D48" s="29">
        <v>6560283</v>
      </c>
      <c r="E48" s="117">
        <v>0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  <row r="49" customHeight="1" spans="1:5">
      <c r="A49" s="45"/>
      <c r="B49" s="27" t="s">
        <v>144</v>
      </c>
      <c r="C49" s="118">
        <v>6560283</v>
      </c>
      <c r="D49" s="118">
        <v>6560283</v>
      </c>
      <c r="E49" s="118">
        <v>0</v>
      </c>
    </row>
    <row r="50" customHeight="1" spans="1:5">
      <c r="A50" s="45" t="s">
        <v>146</v>
      </c>
      <c r="B50" s="27" t="s">
        <v>141</v>
      </c>
      <c r="C50" s="118">
        <v>2653447</v>
      </c>
      <c r="D50" s="118">
        <v>2653447</v>
      </c>
      <c r="E50" s="118">
        <v>0</v>
      </c>
    </row>
    <row r="51" customHeight="1" spans="1:5">
      <c r="A51" s="45"/>
      <c r="B51" s="27" t="s">
        <v>143</v>
      </c>
      <c r="C51" s="118">
        <v>2653447</v>
      </c>
      <c r="D51" s="118">
        <v>2653447</v>
      </c>
      <c r="E51" s="118">
        <v>0</v>
      </c>
    </row>
    <row r="52" customHeight="1" spans="1:5">
      <c r="A52" s="45"/>
      <c r="B52" s="27" t="s">
        <v>144</v>
      </c>
      <c r="C52" s="118">
        <v>2653447</v>
      </c>
      <c r="D52" s="118">
        <v>2653447</v>
      </c>
      <c r="E52" s="118">
        <v>0</v>
      </c>
    </row>
    <row r="53" customHeight="1" spans="1:5">
      <c r="A53" s="45" t="s">
        <v>147</v>
      </c>
      <c r="B53" s="27" t="s">
        <v>141</v>
      </c>
      <c r="C53" s="118">
        <v>3383717</v>
      </c>
      <c r="D53" s="118">
        <v>3383717</v>
      </c>
      <c r="E53" s="118">
        <v>0</v>
      </c>
    </row>
    <row r="54" customHeight="1" spans="1:5">
      <c r="A54" s="45"/>
      <c r="B54" s="27" t="s">
        <v>143</v>
      </c>
      <c r="C54" s="118">
        <v>3383717</v>
      </c>
      <c r="D54" s="118">
        <v>3383717</v>
      </c>
      <c r="E54" s="118">
        <v>0</v>
      </c>
    </row>
    <row r="55" customHeight="1" spans="1:5">
      <c r="A55" s="45"/>
      <c r="B55" s="27" t="s">
        <v>144</v>
      </c>
      <c r="C55" s="118">
        <v>3383717</v>
      </c>
      <c r="D55" s="118">
        <v>3383717</v>
      </c>
      <c r="E55" s="118">
        <v>0</v>
      </c>
    </row>
    <row r="56" customHeight="1" spans="1:5">
      <c r="A56" s="45" t="s">
        <v>148</v>
      </c>
      <c r="B56" s="27" t="s">
        <v>141</v>
      </c>
      <c r="C56" s="118">
        <v>3273200</v>
      </c>
      <c r="D56" s="118">
        <v>3273200</v>
      </c>
      <c r="E56" s="118">
        <v>0</v>
      </c>
    </row>
    <row r="57" customHeight="1" spans="1:5">
      <c r="A57" s="45"/>
      <c r="B57" s="27" t="s">
        <v>143</v>
      </c>
      <c r="C57" s="118">
        <v>3273200</v>
      </c>
      <c r="D57" s="118">
        <v>3273200</v>
      </c>
      <c r="E57" s="118">
        <v>0</v>
      </c>
    </row>
    <row r="58" customHeight="1" spans="1:5">
      <c r="A58" s="45"/>
      <c r="B58" s="27" t="s">
        <v>144</v>
      </c>
      <c r="C58" s="118">
        <v>3273200</v>
      </c>
      <c r="D58" s="118">
        <v>3273200</v>
      </c>
      <c r="E58" s="118">
        <v>0</v>
      </c>
    </row>
    <row r="59" customHeight="1" spans="1:5">
      <c r="A59" s="45" t="s">
        <v>149</v>
      </c>
      <c r="B59" s="27" t="s">
        <v>141</v>
      </c>
      <c r="C59" s="118">
        <v>3829790</v>
      </c>
      <c r="D59" s="118">
        <v>3829790</v>
      </c>
      <c r="E59" s="118">
        <v>0</v>
      </c>
    </row>
    <row r="60" customHeight="1" spans="1:5">
      <c r="A60" s="45"/>
      <c r="B60" s="27" t="s">
        <v>143</v>
      </c>
      <c r="C60" s="118">
        <v>3829790</v>
      </c>
      <c r="D60" s="118">
        <v>3829790</v>
      </c>
      <c r="E60" s="118">
        <v>0</v>
      </c>
    </row>
    <row r="61" customHeight="1" spans="1:5">
      <c r="A61" s="45"/>
      <c r="B61" s="27" t="s">
        <v>144</v>
      </c>
      <c r="C61" s="118">
        <v>3829790</v>
      </c>
      <c r="D61" s="118">
        <v>3829790</v>
      </c>
      <c r="E61" s="118">
        <v>0</v>
      </c>
    </row>
    <row r="62" customHeight="1" spans="1:5">
      <c r="A62" s="45" t="s">
        <v>150</v>
      </c>
      <c r="B62" s="27" t="s">
        <v>141</v>
      </c>
      <c r="C62" s="118">
        <v>3297961</v>
      </c>
      <c r="D62" s="118">
        <v>3297961</v>
      </c>
      <c r="E62" s="118">
        <v>0</v>
      </c>
    </row>
    <row r="63" customHeight="1" spans="1:5">
      <c r="A63" s="45"/>
      <c r="B63" s="27" t="s">
        <v>143</v>
      </c>
      <c r="C63" s="118">
        <v>3297961</v>
      </c>
      <c r="D63" s="118">
        <v>3297961</v>
      </c>
      <c r="E63" s="118">
        <v>0</v>
      </c>
    </row>
    <row r="64" customHeight="1" spans="1:5">
      <c r="A64" s="45"/>
      <c r="B64" s="27" t="s">
        <v>144</v>
      </c>
      <c r="C64" s="118">
        <v>3297961</v>
      </c>
      <c r="D64" s="118">
        <v>3297961</v>
      </c>
      <c r="E64" s="118">
        <v>0</v>
      </c>
    </row>
    <row r="65" customHeight="1" spans="1:5">
      <c r="A65" s="45" t="s">
        <v>151</v>
      </c>
      <c r="B65" s="27" t="s">
        <v>141</v>
      </c>
      <c r="C65" s="118">
        <v>10541780</v>
      </c>
      <c r="D65" s="118">
        <v>10541780</v>
      </c>
      <c r="E65" s="118">
        <v>0</v>
      </c>
    </row>
    <row r="66" customHeight="1" spans="1:5">
      <c r="A66" s="45"/>
      <c r="B66" s="27" t="s">
        <v>143</v>
      </c>
      <c r="C66" s="118">
        <v>10541780</v>
      </c>
      <c r="D66" s="118">
        <v>10541780</v>
      </c>
      <c r="E66" s="118">
        <v>0</v>
      </c>
    </row>
    <row r="67" customHeight="1" spans="1:5">
      <c r="A67" s="45"/>
      <c r="B67" s="27" t="s">
        <v>144</v>
      </c>
      <c r="C67" s="118">
        <v>10541780</v>
      </c>
      <c r="D67" s="118">
        <v>10541780</v>
      </c>
      <c r="E67" s="118">
        <v>0</v>
      </c>
    </row>
    <row r="68" customHeight="1" spans="1:5">
      <c r="A68" s="45" t="s">
        <v>152</v>
      </c>
      <c r="B68" s="27" t="s">
        <v>141</v>
      </c>
      <c r="C68" s="118">
        <v>8486415</v>
      </c>
      <c r="D68" s="118">
        <v>8486415</v>
      </c>
      <c r="E68" s="118">
        <v>0</v>
      </c>
    </row>
    <row r="69" customHeight="1" spans="1:5">
      <c r="A69" s="45"/>
      <c r="B69" s="27" t="s">
        <v>143</v>
      </c>
      <c r="C69" s="118">
        <v>8486415</v>
      </c>
      <c r="D69" s="118">
        <v>8486415</v>
      </c>
      <c r="E69" s="118">
        <v>0</v>
      </c>
    </row>
    <row r="70" customHeight="1" spans="1:5">
      <c r="A70" s="45"/>
      <c r="B70" s="27" t="s">
        <v>144</v>
      </c>
      <c r="C70" s="118">
        <v>8486415</v>
      </c>
      <c r="D70" s="118">
        <v>8486415</v>
      </c>
      <c r="E70" s="118">
        <v>0</v>
      </c>
    </row>
    <row r="71" customHeight="1" spans="1:5">
      <c r="A71" s="45" t="s">
        <v>153</v>
      </c>
      <c r="B71" s="27" t="s">
        <v>141</v>
      </c>
      <c r="C71" s="118">
        <v>3812558</v>
      </c>
      <c r="D71" s="118">
        <v>3812558</v>
      </c>
      <c r="E71" s="118">
        <v>0</v>
      </c>
    </row>
    <row r="72" customHeight="1" spans="1:5">
      <c r="A72" s="45"/>
      <c r="B72" s="27" t="s">
        <v>143</v>
      </c>
      <c r="C72" s="118">
        <v>3812558</v>
      </c>
      <c r="D72" s="118">
        <v>3812558</v>
      </c>
      <c r="E72" s="118">
        <v>0</v>
      </c>
    </row>
    <row r="73" customHeight="1" spans="1:5">
      <c r="A73" s="45"/>
      <c r="B73" s="27" t="s">
        <v>144</v>
      </c>
      <c r="C73" s="118">
        <v>3812558</v>
      </c>
      <c r="D73" s="118">
        <v>3812558</v>
      </c>
      <c r="E73" s="118">
        <v>0</v>
      </c>
    </row>
    <row r="74" customHeight="1" spans="1:5">
      <c r="A74" s="45" t="s">
        <v>154</v>
      </c>
      <c r="B74" s="27" t="s">
        <v>141</v>
      </c>
      <c r="C74" s="118">
        <v>2831693</v>
      </c>
      <c r="D74" s="118">
        <v>2831693</v>
      </c>
      <c r="E74" s="118">
        <v>0</v>
      </c>
    </row>
    <row r="75" customHeight="1" spans="1:5">
      <c r="A75" s="45"/>
      <c r="B75" s="27" t="s">
        <v>143</v>
      </c>
      <c r="C75" s="118">
        <v>2831693</v>
      </c>
      <c r="D75" s="118">
        <v>2831693</v>
      </c>
      <c r="E75" s="118">
        <v>0</v>
      </c>
    </row>
    <row r="76" customHeight="1" spans="1:5">
      <c r="A76" s="45"/>
      <c r="B76" s="27" t="s">
        <v>144</v>
      </c>
      <c r="C76" s="118">
        <v>2831693</v>
      </c>
      <c r="D76" s="118">
        <v>2831693</v>
      </c>
      <c r="E76" s="118">
        <v>0</v>
      </c>
    </row>
    <row r="77" customHeight="1" spans="1:5">
      <c r="A77" s="45" t="s">
        <v>155</v>
      </c>
      <c r="B77" s="27" t="s">
        <v>141</v>
      </c>
      <c r="C77" s="118">
        <v>2261684</v>
      </c>
      <c r="D77" s="118">
        <v>2261684</v>
      </c>
      <c r="E77" s="118">
        <v>0</v>
      </c>
    </row>
    <row r="78" customHeight="1" spans="1:5">
      <c r="A78" s="45"/>
      <c r="B78" s="27" t="s">
        <v>143</v>
      </c>
      <c r="C78" s="118">
        <v>2261684</v>
      </c>
      <c r="D78" s="118">
        <v>2261684</v>
      </c>
      <c r="E78" s="118">
        <v>0</v>
      </c>
    </row>
    <row r="79" customHeight="1" spans="1:5">
      <c r="A79" s="45"/>
      <c r="B79" s="27" t="s">
        <v>144</v>
      </c>
      <c r="C79" s="118">
        <v>2261684</v>
      </c>
      <c r="D79" s="118">
        <v>2261684</v>
      </c>
      <c r="E79" s="118">
        <v>0</v>
      </c>
    </row>
    <row r="80" customHeight="1" spans="1:5">
      <c r="A80" s="45" t="s">
        <v>156</v>
      </c>
      <c r="B80" s="27" t="s">
        <v>141</v>
      </c>
      <c r="C80" s="118">
        <v>2356815</v>
      </c>
      <c r="D80" s="118">
        <v>2356815</v>
      </c>
      <c r="E80" s="118">
        <v>0</v>
      </c>
    </row>
    <row r="81" customHeight="1" spans="1:5">
      <c r="A81" s="45"/>
      <c r="B81" s="27" t="s">
        <v>143</v>
      </c>
      <c r="C81" s="118">
        <v>2356815</v>
      </c>
      <c r="D81" s="118">
        <v>2356815</v>
      </c>
      <c r="E81" s="118">
        <v>0</v>
      </c>
    </row>
    <row r="82" customHeight="1" spans="1:5">
      <c r="A82" s="45"/>
      <c r="B82" s="27" t="s">
        <v>144</v>
      </c>
      <c r="C82" s="118">
        <v>2356815</v>
      </c>
      <c r="D82" s="118">
        <v>2356815</v>
      </c>
      <c r="E82" s="118">
        <v>0</v>
      </c>
    </row>
    <row r="83" customHeight="1" spans="1:5">
      <c r="A83" s="45" t="s">
        <v>157</v>
      </c>
      <c r="B83" s="27" t="s">
        <v>141</v>
      </c>
      <c r="C83" s="118">
        <v>4563747</v>
      </c>
      <c r="D83" s="118">
        <v>4563747</v>
      </c>
      <c r="E83" s="118">
        <v>0</v>
      </c>
    </row>
    <row r="84" customHeight="1" spans="1:5">
      <c r="A84" s="45"/>
      <c r="B84" s="27" t="s">
        <v>143</v>
      </c>
      <c r="C84" s="118">
        <v>4563747</v>
      </c>
      <c r="D84" s="118">
        <v>4563747</v>
      </c>
      <c r="E84" s="118">
        <v>0</v>
      </c>
    </row>
    <row r="85" customHeight="1" spans="1:5">
      <c r="A85" s="45"/>
      <c r="B85" s="27" t="s">
        <v>144</v>
      </c>
      <c r="C85" s="118">
        <v>4563747</v>
      </c>
      <c r="D85" s="118">
        <v>4563747</v>
      </c>
      <c r="E85" s="118">
        <v>0</v>
      </c>
    </row>
    <row r="86" customHeight="1" spans="1:5">
      <c r="A86" s="45" t="s">
        <v>158</v>
      </c>
      <c r="B86" s="27" t="s">
        <v>141</v>
      </c>
      <c r="C86" s="118">
        <v>2784674</v>
      </c>
      <c r="D86" s="118">
        <v>2784674</v>
      </c>
      <c r="E86" s="118">
        <v>0</v>
      </c>
    </row>
    <row r="87" customHeight="1" spans="1:5">
      <c r="A87" s="45"/>
      <c r="B87" s="27" t="s">
        <v>143</v>
      </c>
      <c r="C87" s="118">
        <v>2784674</v>
      </c>
      <c r="D87" s="118">
        <v>2784674</v>
      </c>
      <c r="E87" s="118">
        <v>0</v>
      </c>
    </row>
    <row r="88" customHeight="1" spans="1:5">
      <c r="A88" s="45"/>
      <c r="B88" s="27" t="s">
        <v>144</v>
      </c>
      <c r="C88" s="118">
        <v>2784674</v>
      </c>
      <c r="D88" s="118">
        <v>2784674</v>
      </c>
      <c r="E88" s="118">
        <v>0</v>
      </c>
    </row>
    <row r="89" customHeight="1" spans="1:5">
      <c r="A89" s="45" t="s">
        <v>159</v>
      </c>
      <c r="B89" s="27" t="s">
        <v>141</v>
      </c>
      <c r="C89" s="118">
        <v>1939632</v>
      </c>
      <c r="D89" s="118">
        <v>1939632</v>
      </c>
      <c r="E89" s="118">
        <v>0</v>
      </c>
    </row>
    <row r="90" customHeight="1" spans="1:5">
      <c r="A90" s="45"/>
      <c r="B90" s="27" t="s">
        <v>143</v>
      </c>
      <c r="C90" s="118">
        <v>1939632</v>
      </c>
      <c r="D90" s="118">
        <v>1939632</v>
      </c>
      <c r="E90" s="118">
        <v>0</v>
      </c>
    </row>
    <row r="91" customHeight="1" spans="1:5">
      <c r="A91" s="45"/>
      <c r="B91" s="27" t="s">
        <v>144</v>
      </c>
      <c r="C91" s="118">
        <v>1939632</v>
      </c>
      <c r="D91" s="118">
        <v>1939632</v>
      </c>
      <c r="E91" s="118">
        <v>0</v>
      </c>
    </row>
    <row r="92" customHeight="1" spans="1:5">
      <c r="A92" s="45" t="s">
        <v>160</v>
      </c>
      <c r="B92" s="27" t="s">
        <v>141</v>
      </c>
      <c r="C92" s="118">
        <v>4859145</v>
      </c>
      <c r="D92" s="118">
        <v>4859145</v>
      </c>
      <c r="E92" s="118">
        <v>0</v>
      </c>
    </row>
    <row r="93" customHeight="1" spans="1:5">
      <c r="A93" s="45"/>
      <c r="B93" s="27" t="s">
        <v>143</v>
      </c>
      <c r="C93" s="118">
        <v>4859145</v>
      </c>
      <c r="D93" s="118">
        <v>4859145</v>
      </c>
      <c r="E93" s="118">
        <v>0</v>
      </c>
    </row>
    <row r="94" customHeight="1" spans="1:5">
      <c r="A94" s="45"/>
      <c r="B94" s="27" t="s">
        <v>144</v>
      </c>
      <c r="C94" s="118">
        <v>4859145</v>
      </c>
      <c r="D94" s="118">
        <v>4859145</v>
      </c>
      <c r="E94" s="118">
        <v>0</v>
      </c>
    </row>
    <row r="95" customHeight="1" spans="1:5">
      <c r="A95" s="45" t="s">
        <v>161</v>
      </c>
      <c r="B95" s="27" t="s">
        <v>141</v>
      </c>
      <c r="C95" s="118">
        <v>2170293</v>
      </c>
      <c r="D95" s="118">
        <v>2170293</v>
      </c>
      <c r="E95" s="118">
        <v>0</v>
      </c>
    </row>
    <row r="96" customHeight="1" spans="1:5">
      <c r="A96" s="45"/>
      <c r="B96" s="27" t="s">
        <v>143</v>
      </c>
      <c r="C96" s="118">
        <v>2170293</v>
      </c>
      <c r="D96" s="118">
        <v>2170293</v>
      </c>
      <c r="E96" s="118">
        <v>0</v>
      </c>
    </row>
    <row r="97" customHeight="1" spans="1:5">
      <c r="A97" s="45"/>
      <c r="B97" s="27" t="s">
        <v>144</v>
      </c>
      <c r="C97" s="118">
        <v>2170293</v>
      </c>
      <c r="D97" s="118">
        <v>2170293</v>
      </c>
      <c r="E97" s="118">
        <v>0</v>
      </c>
    </row>
    <row r="98" customHeight="1" spans="1:5">
      <c r="A98" s="45" t="s">
        <v>162</v>
      </c>
      <c r="B98" s="119" t="s">
        <v>101</v>
      </c>
      <c r="C98" s="118">
        <v>13885214</v>
      </c>
      <c r="D98" s="118">
        <v>13489214</v>
      </c>
      <c r="E98" s="118">
        <v>396000</v>
      </c>
    </row>
    <row r="99" customHeight="1" spans="1:5">
      <c r="A99" s="45"/>
      <c r="B99" s="119" t="s">
        <v>138</v>
      </c>
      <c r="C99" s="118">
        <v>396000</v>
      </c>
      <c r="D99" s="118">
        <v>0</v>
      </c>
      <c r="E99" s="118">
        <v>396000</v>
      </c>
    </row>
    <row r="100" customHeight="1" spans="1:5">
      <c r="A100" s="45"/>
      <c r="B100" s="119" t="s">
        <v>107</v>
      </c>
      <c r="C100" s="118">
        <v>396000</v>
      </c>
      <c r="D100" s="118">
        <v>0</v>
      </c>
      <c r="E100" s="118">
        <v>396000</v>
      </c>
    </row>
    <row r="101" customHeight="1" spans="1:5">
      <c r="A101" s="45"/>
      <c r="B101" s="119" t="s">
        <v>163</v>
      </c>
      <c r="C101" s="118">
        <v>13489214</v>
      </c>
      <c r="D101" s="118">
        <v>13489214</v>
      </c>
      <c r="E101" s="118">
        <v>0</v>
      </c>
    </row>
    <row r="102" customHeight="1" spans="1:5">
      <c r="A102" s="45"/>
      <c r="B102" s="119" t="s">
        <v>119</v>
      </c>
      <c r="C102" s="118">
        <v>13489214</v>
      </c>
      <c r="D102" s="118">
        <v>13489214</v>
      </c>
      <c r="E102" s="118">
        <v>0</v>
      </c>
    </row>
    <row r="103" ht="26" customHeight="1" spans="1:5">
      <c r="A103" s="46" t="s">
        <v>164</v>
      </c>
      <c r="B103" s="119" t="s">
        <v>165</v>
      </c>
      <c r="C103" s="118">
        <v>1951675</v>
      </c>
      <c r="D103" s="118">
        <v>1951675</v>
      </c>
      <c r="E103" s="118">
        <v>0</v>
      </c>
    </row>
    <row r="104" customHeight="1" spans="1:5">
      <c r="A104" s="45"/>
      <c r="B104" s="119" t="s">
        <v>166</v>
      </c>
      <c r="C104" s="118">
        <v>1951675</v>
      </c>
      <c r="D104" s="118">
        <v>1951675</v>
      </c>
      <c r="E104" s="118">
        <v>0</v>
      </c>
    </row>
    <row r="105" customHeight="1" spans="1:5">
      <c r="A105" s="45"/>
      <c r="B105" s="119" t="s">
        <v>167</v>
      </c>
      <c r="C105" s="118">
        <v>1951675</v>
      </c>
      <c r="D105" s="118">
        <v>1951675</v>
      </c>
      <c r="E105" s="118">
        <v>0</v>
      </c>
    </row>
    <row r="106" customHeight="1" spans="1:5">
      <c r="A106" s="45" t="s">
        <v>168</v>
      </c>
      <c r="B106" s="119" t="s">
        <v>101</v>
      </c>
      <c r="C106" s="118">
        <v>345497</v>
      </c>
      <c r="D106" s="118">
        <v>345497</v>
      </c>
      <c r="E106" s="118">
        <v>0</v>
      </c>
    </row>
    <row r="107" customHeight="1" spans="1:5">
      <c r="A107" s="45"/>
      <c r="B107" s="119" t="s">
        <v>166</v>
      </c>
      <c r="C107" s="118">
        <v>345497</v>
      </c>
      <c r="D107" s="118">
        <v>345497</v>
      </c>
      <c r="E107" s="118">
        <v>0</v>
      </c>
    </row>
    <row r="108" customHeight="1" spans="1:5">
      <c r="A108" s="45"/>
      <c r="B108" s="119" t="s">
        <v>169</v>
      </c>
      <c r="C108" s="120">
        <v>345497</v>
      </c>
      <c r="D108" s="120">
        <v>345497</v>
      </c>
      <c r="E108" s="121">
        <v>0</v>
      </c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629166666666667" right="0.629166666666667" top="0.590277777777778" bottom="0.707638888888889" header="0.511805555555556" footer="0.511805555555556"/>
  <pageSetup paperSize="9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W105"/>
  <sheetViews>
    <sheetView showGridLines="0" showZeros="0" workbookViewId="0">
      <selection activeCell="N17" sqref="N17"/>
    </sheetView>
  </sheetViews>
  <sheetFormatPr defaultColWidth="9.16666666666667" defaultRowHeight="11.25"/>
  <cols>
    <col min="1" max="1" width="12.8333333333333" style="30" customWidth="1"/>
    <col min="2" max="2" width="52.6666666666667" style="30" customWidth="1"/>
    <col min="3" max="5" width="24" style="30" customWidth="1"/>
    <col min="6" max="179" width="9.16666666666667" style="30" customWidth="1"/>
  </cols>
  <sheetData>
    <row r="1" s="47" customFormat="1" ht="15" customHeight="1" spans="1:6">
      <c r="A1" s="51"/>
      <c r="B1" s="52"/>
      <c r="C1" s="4"/>
      <c r="D1" s="4"/>
      <c r="E1" s="53" t="s">
        <v>170</v>
      </c>
      <c r="F1" s="53"/>
    </row>
    <row r="2" s="48" customFormat="1" ht="27" customHeight="1" spans="1:6">
      <c r="A2" s="6" t="s">
        <v>171</v>
      </c>
      <c r="B2" s="6"/>
      <c r="C2" s="6"/>
      <c r="D2" s="6"/>
      <c r="E2" s="6"/>
      <c r="F2" s="54"/>
    </row>
    <row r="3" s="49" customFormat="1" ht="18.75" customHeight="1" spans="1:6">
      <c r="A3" s="55" t="s">
        <v>40</v>
      </c>
      <c r="B3" s="55"/>
      <c r="C3" s="4"/>
      <c r="D3" s="4"/>
      <c r="E3" s="8" t="s">
        <v>41</v>
      </c>
      <c r="F3" s="56"/>
    </row>
    <row r="4" s="47" customFormat="1" ht="22.5" customHeight="1" spans="1:6">
      <c r="A4" s="11" t="s">
        <v>172</v>
      </c>
      <c r="B4" s="11" t="s">
        <v>173</v>
      </c>
      <c r="C4" s="58" t="s">
        <v>93</v>
      </c>
      <c r="D4" s="59"/>
      <c r="E4" s="60"/>
      <c r="F4" s="53"/>
    </row>
    <row r="5" s="47" customFormat="1" ht="26.25" customHeight="1" spans="1:6">
      <c r="A5" s="11"/>
      <c r="B5" s="11"/>
      <c r="C5" s="62" t="s">
        <v>174</v>
      </c>
      <c r="D5" s="62" t="s">
        <v>95</v>
      </c>
      <c r="E5" s="63" t="s">
        <v>96</v>
      </c>
      <c r="F5" s="53"/>
    </row>
    <row r="6" ht="43.5" customHeight="1" spans="1:5">
      <c r="A6" s="11"/>
      <c r="B6" s="11"/>
      <c r="C6" s="11"/>
      <c r="D6" s="65"/>
      <c r="E6" s="63"/>
    </row>
    <row r="7" s="47" customFormat="1" ht="18.95" customHeight="1" spans="1:6">
      <c r="A7" s="67" t="s">
        <v>97</v>
      </c>
      <c r="B7" s="67" t="s">
        <v>97</v>
      </c>
      <c r="C7" s="67">
        <v>2</v>
      </c>
      <c r="D7" s="68">
        <v>3</v>
      </c>
      <c r="E7" s="67">
        <v>26</v>
      </c>
      <c r="F7" s="53"/>
    </row>
    <row r="8" s="50" customFormat="1" ht="18" customHeight="1" spans="1:6">
      <c r="A8" s="21"/>
      <c r="B8" s="41" t="s">
        <v>175</v>
      </c>
      <c r="C8" s="109">
        <f>D8+E8</f>
        <v>264825133</v>
      </c>
      <c r="D8" s="110">
        <f>D9+D23+D47</f>
        <v>169626955</v>
      </c>
      <c r="E8" s="111">
        <f>E9+E23+E47+E72+E101</f>
        <v>95198178</v>
      </c>
      <c r="F8" s="72"/>
    </row>
    <row r="9" ht="18" customHeight="1" spans="1:179">
      <c r="A9" s="21" t="s">
        <v>176</v>
      </c>
      <c r="B9" s="41" t="s">
        <v>177</v>
      </c>
      <c r="C9" s="109">
        <f t="shared" ref="C9:C40" si="0">D9+E9</f>
        <v>139388579</v>
      </c>
      <c r="D9" s="112">
        <v>133420179</v>
      </c>
      <c r="E9" s="112">
        <v>5968400</v>
      </c>
      <c r="F9" s="7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ht="18" customHeight="1" spans="1:179">
      <c r="A10" s="21" t="s">
        <v>178</v>
      </c>
      <c r="B10" s="41" t="s">
        <v>179</v>
      </c>
      <c r="C10" s="109">
        <f t="shared" si="0"/>
        <v>6553872</v>
      </c>
      <c r="D10" s="112">
        <v>6553872</v>
      </c>
      <c r="E10" s="11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ht="18" customHeight="1" spans="1:179">
      <c r="A11" s="21" t="s">
        <v>180</v>
      </c>
      <c r="B11" s="41" t="s">
        <v>181</v>
      </c>
      <c r="C11" s="109">
        <f t="shared" si="0"/>
        <v>99743460</v>
      </c>
      <c r="D11" s="113">
        <v>99743460</v>
      </c>
      <c r="E11" s="1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ht="18" customHeight="1" spans="1:179">
      <c r="A12" s="21" t="s">
        <v>182</v>
      </c>
      <c r="B12" s="41" t="s">
        <v>183</v>
      </c>
      <c r="C12" s="109">
        <f t="shared" si="0"/>
        <v>7831762</v>
      </c>
      <c r="D12" s="113">
        <v>7831762</v>
      </c>
      <c r="E12" s="111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ht="18" customHeight="1" spans="1:179">
      <c r="A13" s="21" t="s">
        <v>184</v>
      </c>
      <c r="B13" s="41" t="s">
        <v>185</v>
      </c>
      <c r="C13" s="109">
        <f t="shared" si="0"/>
        <v>0</v>
      </c>
      <c r="D13" s="111"/>
      <c r="E13" s="11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ht="18" customHeight="1" spans="1:179">
      <c r="A14" s="21" t="s">
        <v>186</v>
      </c>
      <c r="B14" s="41" t="s">
        <v>187</v>
      </c>
      <c r="C14" s="109">
        <f t="shared" si="0"/>
        <v>0</v>
      </c>
      <c r="D14" s="111"/>
      <c r="E14" s="11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ht="18" customHeight="1" spans="1:179">
      <c r="A15" s="21" t="s">
        <v>188</v>
      </c>
      <c r="B15" s="41" t="s">
        <v>189</v>
      </c>
      <c r="C15" s="109">
        <f t="shared" si="0"/>
        <v>1349664</v>
      </c>
      <c r="D15" s="113">
        <v>1349664</v>
      </c>
      <c r="E15" s="111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ht="18" customHeight="1" spans="1:179">
      <c r="A16" s="21" t="s">
        <v>190</v>
      </c>
      <c r="B16" s="41" t="s">
        <v>191</v>
      </c>
      <c r="C16" s="109">
        <f t="shared" si="0"/>
        <v>0</v>
      </c>
      <c r="D16" s="111"/>
      <c r="E16" s="111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ht="18" customHeight="1" spans="1:179">
      <c r="A17" s="21" t="s">
        <v>192</v>
      </c>
      <c r="B17" s="41" t="s">
        <v>193</v>
      </c>
      <c r="C17" s="109">
        <f t="shared" si="0"/>
        <v>0</v>
      </c>
      <c r="D17" s="111"/>
      <c r="E17" s="111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ht="18" customHeight="1" spans="1:179">
      <c r="A18" s="21" t="s">
        <v>194</v>
      </c>
      <c r="B18" s="41" t="s">
        <v>195</v>
      </c>
      <c r="C18" s="109">
        <f t="shared" si="0"/>
        <v>0</v>
      </c>
      <c r="D18" s="111"/>
      <c r="E18" s="111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ht="18" customHeight="1" spans="1:179">
      <c r="A19" s="21" t="s">
        <v>196</v>
      </c>
      <c r="B19" s="41" t="s">
        <v>197</v>
      </c>
      <c r="C19" s="109">
        <f t="shared" si="0"/>
        <v>0</v>
      </c>
      <c r="D19" s="111"/>
      <c r="E19" s="111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ht="18" customHeight="1" spans="1:179">
      <c r="A20" s="21" t="s">
        <v>198</v>
      </c>
      <c r="B20" s="41" t="s">
        <v>199</v>
      </c>
      <c r="C20" s="109">
        <f t="shared" si="0"/>
        <v>3029208</v>
      </c>
      <c r="D20" s="113">
        <v>3029208</v>
      </c>
      <c r="E20" s="111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</row>
    <row r="21" ht="18" customHeight="1" spans="1:179">
      <c r="A21" s="21" t="s">
        <v>200</v>
      </c>
      <c r="B21" s="41" t="s">
        <v>201</v>
      </c>
      <c r="C21" s="109">
        <f t="shared" si="0"/>
        <v>0</v>
      </c>
      <c r="D21" s="111"/>
      <c r="E21" s="11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</row>
    <row r="22" ht="18" customHeight="1" spans="1:179">
      <c r="A22" s="21" t="s">
        <v>202</v>
      </c>
      <c r="B22" s="41" t="s">
        <v>203</v>
      </c>
      <c r="C22" s="109">
        <f t="shared" si="0"/>
        <v>20880613</v>
      </c>
      <c r="D22" s="113">
        <v>14912213</v>
      </c>
      <c r="E22" s="112">
        <v>5968400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</row>
    <row r="23" ht="18" customHeight="1" spans="1:179">
      <c r="A23" s="21" t="s">
        <v>204</v>
      </c>
      <c r="B23" s="41" t="s">
        <v>205</v>
      </c>
      <c r="C23" s="109">
        <f t="shared" si="0"/>
        <v>40281284</v>
      </c>
      <c r="D23" s="111">
        <v>598284</v>
      </c>
      <c r="E23" s="114">
        <v>39683000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</row>
    <row r="24" ht="18" customHeight="1" spans="1:179">
      <c r="A24" s="21" t="s">
        <v>206</v>
      </c>
      <c r="B24" s="41" t="s">
        <v>207</v>
      </c>
      <c r="C24" s="109">
        <f t="shared" si="0"/>
        <v>248400</v>
      </c>
      <c r="D24" s="115">
        <v>248400</v>
      </c>
      <c r="E24" s="111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</row>
    <row r="25" ht="18" customHeight="1" spans="1:179">
      <c r="A25" s="21" t="s">
        <v>208</v>
      </c>
      <c r="B25" s="41" t="s">
        <v>209</v>
      </c>
      <c r="C25" s="109">
        <f t="shared" si="0"/>
        <v>0</v>
      </c>
      <c r="D25" s="111"/>
      <c r="E25" s="111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</row>
    <row r="26" ht="18" customHeight="1" spans="1:179">
      <c r="A26" s="21" t="s">
        <v>210</v>
      </c>
      <c r="B26" s="41" t="s">
        <v>211</v>
      </c>
      <c r="C26" s="109">
        <f t="shared" si="0"/>
        <v>0</v>
      </c>
      <c r="D26" s="111"/>
      <c r="E26" s="111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</row>
    <row r="27" ht="18" customHeight="1" spans="1:179">
      <c r="A27" s="21" t="s">
        <v>212</v>
      </c>
      <c r="B27" s="41" t="s">
        <v>213</v>
      </c>
      <c r="C27" s="109">
        <f t="shared" si="0"/>
        <v>0</v>
      </c>
      <c r="D27" s="111"/>
      <c r="E27" s="111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</row>
    <row r="28" ht="18" customHeight="1" spans="1:179">
      <c r="A28" s="21" t="s">
        <v>214</v>
      </c>
      <c r="B28" s="41" t="s">
        <v>215</v>
      </c>
      <c r="C28" s="109">
        <f t="shared" si="0"/>
        <v>0</v>
      </c>
      <c r="D28" s="111"/>
      <c r="E28" s="111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</row>
    <row r="29" ht="18" customHeight="1" spans="1:179">
      <c r="A29" s="21" t="s">
        <v>216</v>
      </c>
      <c r="B29" s="41" t="s">
        <v>217</v>
      </c>
      <c r="C29" s="109">
        <f t="shared" si="0"/>
        <v>0</v>
      </c>
      <c r="D29" s="111"/>
      <c r="E29" s="11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</row>
    <row r="30" ht="18" customHeight="1" spans="1:179">
      <c r="A30" s="21" t="s">
        <v>218</v>
      </c>
      <c r="B30" s="41" t="s">
        <v>219</v>
      </c>
      <c r="C30" s="109">
        <f t="shared" si="0"/>
        <v>0</v>
      </c>
      <c r="D30" s="111"/>
      <c r="E30" s="11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</row>
    <row r="31" ht="18" customHeight="1" spans="1:179">
      <c r="A31" s="21" t="s">
        <v>220</v>
      </c>
      <c r="B31" s="41" t="s">
        <v>221</v>
      </c>
      <c r="C31" s="109">
        <f t="shared" si="0"/>
        <v>0</v>
      </c>
      <c r="D31" s="111"/>
      <c r="E31" s="11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</row>
    <row r="32" ht="18" customHeight="1" spans="1:179">
      <c r="A32" s="21" t="s">
        <v>222</v>
      </c>
      <c r="B32" s="41" t="s">
        <v>223</v>
      </c>
      <c r="C32" s="109">
        <f t="shared" si="0"/>
        <v>0</v>
      </c>
      <c r="D32" s="111"/>
      <c r="E32" s="111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</row>
    <row r="33" ht="18" customHeight="1" spans="1:179">
      <c r="A33" s="21" t="s">
        <v>224</v>
      </c>
      <c r="B33" s="41" t="s">
        <v>225</v>
      </c>
      <c r="C33" s="109">
        <f t="shared" si="0"/>
        <v>0</v>
      </c>
      <c r="D33" s="111"/>
      <c r="E33" s="111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</row>
    <row r="34" ht="18" customHeight="1" spans="1:179">
      <c r="A34" s="21" t="s">
        <v>226</v>
      </c>
      <c r="B34" s="41" t="s">
        <v>227</v>
      </c>
      <c r="C34" s="109">
        <f t="shared" si="0"/>
        <v>0</v>
      </c>
      <c r="D34" s="111"/>
      <c r="E34" s="111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</row>
    <row r="35" ht="18" customHeight="1" spans="1:179">
      <c r="A35" s="21" t="s">
        <v>228</v>
      </c>
      <c r="B35" s="41" t="s">
        <v>229</v>
      </c>
      <c r="C35" s="109">
        <f t="shared" si="0"/>
        <v>0</v>
      </c>
      <c r="D35" s="111"/>
      <c r="E35" s="111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</row>
    <row r="36" ht="18" customHeight="1" spans="1:179">
      <c r="A36" s="21" t="s">
        <v>230</v>
      </c>
      <c r="B36" s="41" t="s">
        <v>231</v>
      </c>
      <c r="C36" s="109">
        <f t="shared" si="0"/>
        <v>0</v>
      </c>
      <c r="D36" s="111"/>
      <c r="E36" s="111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</row>
    <row r="37" ht="18" customHeight="1" spans="1:179">
      <c r="A37" s="21" t="s">
        <v>232</v>
      </c>
      <c r="B37" s="41" t="s">
        <v>233</v>
      </c>
      <c r="C37" s="109">
        <f t="shared" si="0"/>
        <v>0</v>
      </c>
      <c r="D37" s="111"/>
      <c r="E37" s="111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</row>
    <row r="38" ht="18" customHeight="1" spans="1:179">
      <c r="A38" s="21" t="s">
        <v>234</v>
      </c>
      <c r="B38" s="41" t="s">
        <v>235</v>
      </c>
      <c r="C38" s="109">
        <f t="shared" si="0"/>
        <v>0</v>
      </c>
      <c r="D38" s="111"/>
      <c r="E38" s="111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</row>
    <row r="39" ht="18" customHeight="1" spans="1:179">
      <c r="A39" s="21" t="s">
        <v>236</v>
      </c>
      <c r="B39" s="41" t="s">
        <v>237</v>
      </c>
      <c r="C39" s="109">
        <f t="shared" si="0"/>
        <v>0</v>
      </c>
      <c r="D39" s="111"/>
      <c r="E39" s="111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ht="18" customHeight="1" spans="1:179">
      <c r="A40" s="21" t="s">
        <v>238</v>
      </c>
      <c r="B40" s="41" t="s">
        <v>239</v>
      </c>
      <c r="C40" s="109">
        <f t="shared" si="0"/>
        <v>0</v>
      </c>
      <c r="D40" s="111"/>
      <c r="E40" s="111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ht="18" customHeight="1" spans="1:179">
      <c r="A41" s="21" t="s">
        <v>240</v>
      </c>
      <c r="B41" s="41" t="s">
        <v>241</v>
      </c>
      <c r="C41" s="109">
        <f t="shared" ref="C41:C72" si="1">D41+E41</f>
        <v>0</v>
      </c>
      <c r="D41" s="111"/>
      <c r="E41" s="11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ht="18" customHeight="1" spans="1:179">
      <c r="A42" s="21" t="s">
        <v>242</v>
      </c>
      <c r="B42" s="41" t="s">
        <v>243</v>
      </c>
      <c r="C42" s="109">
        <f t="shared" si="1"/>
        <v>0</v>
      </c>
      <c r="D42" s="111"/>
      <c r="E42" s="111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  <row r="43" ht="18" customHeight="1" spans="1:179">
      <c r="A43" s="21" t="s">
        <v>244</v>
      </c>
      <c r="B43" s="41" t="s">
        <v>245</v>
      </c>
      <c r="C43" s="109">
        <f t="shared" si="1"/>
        <v>16884</v>
      </c>
      <c r="D43" s="113">
        <v>16884</v>
      </c>
      <c r="E43" s="111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</row>
    <row r="44" ht="18" customHeight="1" spans="1:179">
      <c r="A44" s="21" t="s">
        <v>246</v>
      </c>
      <c r="B44" s="41" t="s">
        <v>247</v>
      </c>
      <c r="C44" s="109">
        <f t="shared" si="1"/>
        <v>125000</v>
      </c>
      <c r="D44" s="113">
        <v>125000</v>
      </c>
      <c r="E44" s="111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</row>
    <row r="45" ht="18" customHeight="1" spans="1:179">
      <c r="A45" s="21" t="s">
        <v>248</v>
      </c>
      <c r="B45" s="41" t="s">
        <v>249</v>
      </c>
      <c r="C45" s="109">
        <f t="shared" si="1"/>
        <v>0</v>
      </c>
      <c r="D45" s="111"/>
      <c r="E45" s="111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</row>
    <row r="46" ht="18" customHeight="1" spans="1:179">
      <c r="A46" s="21" t="s">
        <v>250</v>
      </c>
      <c r="B46" s="41" t="s">
        <v>251</v>
      </c>
      <c r="C46" s="109">
        <f t="shared" si="1"/>
        <v>39891000</v>
      </c>
      <c r="D46" s="113">
        <v>208000</v>
      </c>
      <c r="E46" s="114">
        <v>39683000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</row>
    <row r="47" ht="18" customHeight="1" spans="1:179">
      <c r="A47" s="21" t="s">
        <v>252</v>
      </c>
      <c r="B47" s="41" t="s">
        <v>253</v>
      </c>
      <c r="C47" s="109">
        <f t="shared" si="1"/>
        <v>55155270</v>
      </c>
      <c r="D47" s="112">
        <v>35608492</v>
      </c>
      <c r="E47" s="114">
        <v>19546778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</row>
    <row r="48" ht="18" customHeight="1" spans="1:179">
      <c r="A48" s="21" t="s">
        <v>254</v>
      </c>
      <c r="B48" s="41" t="s">
        <v>255</v>
      </c>
      <c r="C48" s="109">
        <f t="shared" si="1"/>
        <v>0</v>
      </c>
      <c r="D48" s="111"/>
      <c r="E48" s="111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</row>
    <row r="49" ht="18" customHeight="1" spans="1:179">
      <c r="A49" s="21" t="s">
        <v>256</v>
      </c>
      <c r="B49" s="41" t="s">
        <v>257</v>
      </c>
      <c r="C49" s="109">
        <f t="shared" si="1"/>
        <v>0</v>
      </c>
      <c r="D49" s="111"/>
      <c r="E49" s="111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</row>
    <row r="50" ht="18" customHeight="1" spans="1:179">
      <c r="A50" s="21" t="s">
        <v>258</v>
      </c>
      <c r="B50" s="41" t="s">
        <v>259</v>
      </c>
      <c r="C50" s="109">
        <f t="shared" si="1"/>
        <v>16488</v>
      </c>
      <c r="D50" s="115">
        <v>16488</v>
      </c>
      <c r="E50" s="111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</row>
    <row r="51" ht="18" customHeight="1" spans="1:179">
      <c r="A51" s="21" t="s">
        <v>260</v>
      </c>
      <c r="B51" s="41" t="s">
        <v>261</v>
      </c>
      <c r="C51" s="109">
        <f t="shared" si="1"/>
        <v>0</v>
      </c>
      <c r="D51" s="111"/>
      <c r="E51" s="11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</row>
    <row r="52" ht="18" customHeight="1" spans="1:179">
      <c r="A52" s="75" t="s">
        <v>262</v>
      </c>
      <c r="B52" s="73" t="s">
        <v>263</v>
      </c>
      <c r="C52" s="109">
        <f t="shared" si="1"/>
        <v>0</v>
      </c>
      <c r="D52" s="116"/>
      <c r="E52" s="117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</row>
    <row r="53" ht="18" customHeight="1" spans="1:179">
      <c r="A53" s="75" t="s">
        <v>264</v>
      </c>
      <c r="B53" s="73" t="s">
        <v>265</v>
      </c>
      <c r="C53" s="109">
        <f t="shared" si="1"/>
        <v>0</v>
      </c>
      <c r="D53" s="116"/>
      <c r="E53" s="117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</row>
    <row r="54" ht="18" customHeight="1" spans="1:179">
      <c r="A54" s="75" t="s">
        <v>266</v>
      </c>
      <c r="B54" s="73" t="s">
        <v>267</v>
      </c>
      <c r="C54" s="109">
        <f t="shared" si="1"/>
        <v>0</v>
      </c>
      <c r="D54" s="116"/>
      <c r="E54" s="117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</row>
    <row r="55" ht="18" customHeight="1" spans="1:179">
      <c r="A55" s="75" t="s">
        <v>268</v>
      </c>
      <c r="B55" s="73" t="s">
        <v>269</v>
      </c>
      <c r="C55" s="109">
        <f t="shared" si="1"/>
        <v>55138782</v>
      </c>
      <c r="D55" s="112">
        <v>35592004</v>
      </c>
      <c r="E55" s="114">
        <v>19546778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</row>
    <row r="56" ht="18" customHeight="1" spans="1:179">
      <c r="A56" s="75" t="s">
        <v>270</v>
      </c>
      <c r="B56" s="73" t="s">
        <v>271</v>
      </c>
      <c r="C56" s="109">
        <f t="shared" si="1"/>
        <v>0</v>
      </c>
      <c r="D56" s="116"/>
      <c r="E56" s="117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</row>
    <row r="57" ht="18" customHeight="1" spans="1:179">
      <c r="A57" s="75" t="s">
        <v>272</v>
      </c>
      <c r="B57" s="73" t="s">
        <v>273</v>
      </c>
      <c r="C57" s="109">
        <f t="shared" si="1"/>
        <v>0</v>
      </c>
      <c r="D57" s="116"/>
      <c r="E57" s="11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</row>
    <row r="58" ht="18" customHeight="1" spans="1:179">
      <c r="A58" s="75" t="s">
        <v>274</v>
      </c>
      <c r="B58" s="73" t="s">
        <v>275</v>
      </c>
      <c r="C58" s="109">
        <f t="shared" si="1"/>
        <v>0</v>
      </c>
      <c r="D58" s="116"/>
      <c r="E58" s="117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</row>
    <row r="59" ht="18" customHeight="1" spans="1:179">
      <c r="A59" s="75" t="s">
        <v>276</v>
      </c>
      <c r="B59" s="73" t="s">
        <v>277</v>
      </c>
      <c r="C59" s="109">
        <f t="shared" si="1"/>
        <v>0</v>
      </c>
      <c r="D59" s="116"/>
      <c r="E59" s="117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</row>
    <row r="60" ht="18" customHeight="1" spans="1:179">
      <c r="A60" s="75" t="s">
        <v>278</v>
      </c>
      <c r="B60" s="73" t="s">
        <v>279</v>
      </c>
      <c r="C60" s="109">
        <f t="shared" si="1"/>
        <v>0</v>
      </c>
      <c r="D60" s="116"/>
      <c r="E60" s="117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</row>
    <row r="61" ht="18" customHeight="1" spans="1:179">
      <c r="A61" s="75" t="s">
        <v>280</v>
      </c>
      <c r="B61" s="73" t="s">
        <v>281</v>
      </c>
      <c r="C61" s="109">
        <f t="shared" si="1"/>
        <v>0</v>
      </c>
      <c r="D61" s="116"/>
      <c r="E61" s="117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</row>
    <row r="62" ht="18" customHeight="1" spans="1:179">
      <c r="A62" s="75" t="s">
        <v>282</v>
      </c>
      <c r="B62" s="73" t="s">
        <v>283</v>
      </c>
      <c r="C62" s="109">
        <f t="shared" si="1"/>
        <v>0</v>
      </c>
      <c r="D62" s="116"/>
      <c r="E62" s="117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</row>
    <row r="63" ht="18" customHeight="1" spans="1:179">
      <c r="A63" s="75" t="s">
        <v>284</v>
      </c>
      <c r="B63" s="73" t="s">
        <v>285</v>
      </c>
      <c r="C63" s="109">
        <f t="shared" si="1"/>
        <v>0</v>
      </c>
      <c r="D63" s="116"/>
      <c r="E63" s="117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</row>
    <row r="64" ht="18" customHeight="1" spans="1:179">
      <c r="A64" s="75" t="s">
        <v>286</v>
      </c>
      <c r="B64" s="73" t="s">
        <v>287</v>
      </c>
      <c r="C64" s="109">
        <f t="shared" si="1"/>
        <v>0</v>
      </c>
      <c r="D64" s="116"/>
      <c r="E64" s="117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</row>
    <row r="65" ht="18" customHeight="1" spans="1:179">
      <c r="A65" s="75" t="s">
        <v>288</v>
      </c>
      <c r="B65" s="73" t="s">
        <v>289</v>
      </c>
      <c r="C65" s="109">
        <f t="shared" si="1"/>
        <v>0</v>
      </c>
      <c r="D65" s="116"/>
      <c r="E65" s="117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</row>
    <row r="66" ht="18" customHeight="1" spans="1:179">
      <c r="A66" s="75" t="s">
        <v>290</v>
      </c>
      <c r="B66" s="73" t="s">
        <v>291</v>
      </c>
      <c r="C66" s="109">
        <f t="shared" si="1"/>
        <v>0</v>
      </c>
      <c r="D66" s="116"/>
      <c r="E66" s="117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</row>
    <row r="67" ht="18" customHeight="1" spans="1:179">
      <c r="A67" s="75" t="s">
        <v>292</v>
      </c>
      <c r="B67" s="73" t="s">
        <v>293</v>
      </c>
      <c r="C67" s="109">
        <f t="shared" si="1"/>
        <v>0</v>
      </c>
      <c r="D67" s="116"/>
      <c r="E67" s="11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</row>
    <row r="68" ht="18" customHeight="1" spans="1:179">
      <c r="A68" s="75" t="s">
        <v>294</v>
      </c>
      <c r="B68" s="73" t="s">
        <v>295</v>
      </c>
      <c r="C68" s="109">
        <f t="shared" si="1"/>
        <v>0</v>
      </c>
      <c r="D68" s="116"/>
      <c r="E68" s="11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</row>
    <row r="69" ht="18" customHeight="1" spans="1:179">
      <c r="A69" s="75" t="s">
        <v>296</v>
      </c>
      <c r="B69" s="73" t="s">
        <v>297</v>
      </c>
      <c r="C69" s="109">
        <f t="shared" si="1"/>
        <v>0</v>
      </c>
      <c r="D69" s="116"/>
      <c r="E69" s="117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</row>
    <row r="70" ht="18" customHeight="1" spans="1:179">
      <c r="A70" s="75" t="s">
        <v>298</v>
      </c>
      <c r="B70" s="73" t="s">
        <v>299</v>
      </c>
      <c r="C70" s="109">
        <f t="shared" si="1"/>
        <v>0</v>
      </c>
      <c r="D70" s="116"/>
      <c r="E70" s="117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</row>
    <row r="71" ht="18" customHeight="1" spans="1:179">
      <c r="A71" s="75" t="s">
        <v>300</v>
      </c>
      <c r="B71" s="73" t="s">
        <v>301</v>
      </c>
      <c r="C71" s="109">
        <f t="shared" si="1"/>
        <v>0</v>
      </c>
      <c r="D71" s="116"/>
      <c r="E71" s="117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</row>
    <row r="72" ht="18" customHeight="1" spans="1:179">
      <c r="A72" s="75" t="s">
        <v>302</v>
      </c>
      <c r="B72" s="73" t="s">
        <v>303</v>
      </c>
      <c r="C72" s="109">
        <f t="shared" si="1"/>
        <v>30000000</v>
      </c>
      <c r="D72" s="116"/>
      <c r="E72" s="114">
        <v>30000000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</row>
    <row r="73" ht="18" customHeight="1" spans="1:179">
      <c r="A73" s="75" t="s">
        <v>304</v>
      </c>
      <c r="B73" s="73" t="s">
        <v>279</v>
      </c>
      <c r="C73" s="109">
        <f t="shared" ref="C73:C107" si="2">D73+E73</f>
        <v>0</v>
      </c>
      <c r="D73" s="116"/>
      <c r="E73" s="117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</row>
    <row r="74" ht="18" customHeight="1" spans="1:179">
      <c r="A74" s="75" t="s">
        <v>305</v>
      </c>
      <c r="B74" s="73" t="s">
        <v>281</v>
      </c>
      <c r="C74" s="109">
        <f t="shared" si="2"/>
        <v>0</v>
      </c>
      <c r="D74" s="116"/>
      <c r="E74" s="117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</row>
    <row r="75" ht="15" customHeight="1" spans="1:5">
      <c r="A75" s="77" t="s">
        <v>306</v>
      </c>
      <c r="B75" s="73" t="s">
        <v>283</v>
      </c>
      <c r="C75" s="109">
        <f t="shared" si="2"/>
        <v>0</v>
      </c>
      <c r="D75" s="116"/>
      <c r="E75" s="116"/>
    </row>
    <row r="76" ht="15" customHeight="1" spans="1:5">
      <c r="A76" s="77" t="s">
        <v>307</v>
      </c>
      <c r="B76" s="73" t="s">
        <v>285</v>
      </c>
      <c r="C76" s="109">
        <f t="shared" si="2"/>
        <v>0</v>
      </c>
      <c r="D76" s="116"/>
      <c r="E76" s="116"/>
    </row>
    <row r="77" ht="15" customHeight="1" spans="1:5">
      <c r="A77" s="77" t="s">
        <v>308</v>
      </c>
      <c r="B77" s="73" t="s">
        <v>287</v>
      </c>
      <c r="C77" s="109">
        <f t="shared" si="2"/>
        <v>0</v>
      </c>
      <c r="D77" s="116"/>
      <c r="E77" s="116"/>
    </row>
    <row r="78" ht="15" customHeight="1" spans="1:5">
      <c r="A78" s="77" t="s">
        <v>309</v>
      </c>
      <c r="B78" s="73" t="s">
        <v>289</v>
      </c>
      <c r="C78" s="109">
        <f t="shared" si="2"/>
        <v>0</v>
      </c>
      <c r="D78" s="116"/>
      <c r="E78" s="116"/>
    </row>
    <row r="79" ht="15" customHeight="1" spans="1:5">
      <c r="A79" s="77" t="s">
        <v>310</v>
      </c>
      <c r="B79" s="73" t="s">
        <v>291</v>
      </c>
      <c r="C79" s="109">
        <f t="shared" si="2"/>
        <v>0</v>
      </c>
      <c r="D79" s="116"/>
      <c r="E79" s="116"/>
    </row>
    <row r="80" ht="15" customHeight="1" spans="1:5">
      <c r="A80" s="77" t="s">
        <v>311</v>
      </c>
      <c r="B80" s="78" t="s">
        <v>312</v>
      </c>
      <c r="C80" s="109">
        <f t="shared" si="2"/>
        <v>0</v>
      </c>
      <c r="D80" s="116"/>
      <c r="E80" s="116"/>
    </row>
    <row r="81" ht="15" customHeight="1" spans="1:5">
      <c r="A81" s="77" t="s">
        <v>313</v>
      </c>
      <c r="B81" s="78" t="s">
        <v>314</v>
      </c>
      <c r="C81" s="109">
        <f t="shared" si="2"/>
        <v>0</v>
      </c>
      <c r="D81" s="116"/>
      <c r="E81" s="116"/>
    </row>
    <row r="82" ht="15" customHeight="1" spans="1:5">
      <c r="A82" s="77" t="s">
        <v>315</v>
      </c>
      <c r="B82" s="78" t="s">
        <v>316</v>
      </c>
      <c r="C82" s="109">
        <f t="shared" si="2"/>
        <v>0</v>
      </c>
      <c r="D82" s="116"/>
      <c r="E82" s="116"/>
    </row>
    <row r="83" ht="15" customHeight="1" spans="1:5">
      <c r="A83" s="77" t="s">
        <v>317</v>
      </c>
      <c r="B83" s="78" t="s">
        <v>318</v>
      </c>
      <c r="C83" s="109">
        <f t="shared" si="2"/>
        <v>0</v>
      </c>
      <c r="D83" s="116"/>
      <c r="E83" s="116"/>
    </row>
    <row r="84" ht="15" customHeight="1" spans="1:5">
      <c r="A84" s="77" t="s">
        <v>319</v>
      </c>
      <c r="B84" s="73" t="s">
        <v>293</v>
      </c>
      <c r="C84" s="109">
        <f t="shared" si="2"/>
        <v>0</v>
      </c>
      <c r="D84" s="116"/>
      <c r="E84" s="116"/>
    </row>
    <row r="85" ht="15" customHeight="1" spans="1:5">
      <c r="A85" s="77" t="s">
        <v>320</v>
      </c>
      <c r="B85" s="73" t="s">
        <v>295</v>
      </c>
      <c r="C85" s="109">
        <f t="shared" si="2"/>
        <v>0</v>
      </c>
      <c r="D85" s="116"/>
      <c r="E85" s="116"/>
    </row>
    <row r="86" ht="15" customHeight="1" spans="1:5">
      <c r="A86" s="77" t="s">
        <v>321</v>
      </c>
      <c r="B86" s="73" t="s">
        <v>297</v>
      </c>
      <c r="C86" s="109">
        <f t="shared" si="2"/>
        <v>0</v>
      </c>
      <c r="D86" s="116"/>
      <c r="E86" s="116"/>
    </row>
    <row r="87" ht="15" customHeight="1" spans="1:5">
      <c r="A87" s="77" t="s">
        <v>322</v>
      </c>
      <c r="B87" s="73" t="s">
        <v>299</v>
      </c>
      <c r="C87" s="109">
        <f t="shared" si="2"/>
        <v>0</v>
      </c>
      <c r="D87" s="116"/>
      <c r="E87" s="116"/>
    </row>
    <row r="88" ht="15" customHeight="1" spans="1:5">
      <c r="A88" s="77" t="s">
        <v>323</v>
      </c>
      <c r="B88" s="73" t="s">
        <v>324</v>
      </c>
      <c r="C88" s="109">
        <f t="shared" si="2"/>
        <v>30000000</v>
      </c>
      <c r="D88" s="116"/>
      <c r="E88" s="114">
        <v>30000000</v>
      </c>
    </row>
    <row r="89" ht="15" customHeight="1" spans="1:5">
      <c r="A89" s="77" t="s">
        <v>325</v>
      </c>
      <c r="B89" s="78" t="s">
        <v>326</v>
      </c>
      <c r="C89" s="109">
        <f t="shared" si="2"/>
        <v>0</v>
      </c>
      <c r="D89" s="116"/>
      <c r="E89" s="116"/>
    </row>
    <row r="90" ht="15" customHeight="1" spans="1:5">
      <c r="A90" s="77" t="s">
        <v>327</v>
      </c>
      <c r="B90" s="78" t="s">
        <v>328</v>
      </c>
      <c r="C90" s="109">
        <f t="shared" si="2"/>
        <v>0</v>
      </c>
      <c r="D90" s="116"/>
      <c r="E90" s="116"/>
    </row>
    <row r="91" ht="15" customHeight="1" spans="1:5">
      <c r="A91" s="77" t="s">
        <v>329</v>
      </c>
      <c r="B91" s="78" t="s">
        <v>330</v>
      </c>
      <c r="C91" s="109">
        <f t="shared" si="2"/>
        <v>0</v>
      </c>
      <c r="D91" s="116"/>
      <c r="E91" s="116"/>
    </row>
    <row r="92" ht="15" customHeight="1" spans="1:5">
      <c r="A92" s="77" t="s">
        <v>331</v>
      </c>
      <c r="B92" s="78" t="s">
        <v>332</v>
      </c>
      <c r="C92" s="109">
        <f t="shared" si="2"/>
        <v>0</v>
      </c>
      <c r="D92" s="116"/>
      <c r="E92" s="116"/>
    </row>
    <row r="93" ht="15" customHeight="1" spans="1:5">
      <c r="A93" s="77" t="s">
        <v>333</v>
      </c>
      <c r="B93" s="78" t="s">
        <v>328</v>
      </c>
      <c r="C93" s="109">
        <f t="shared" si="2"/>
        <v>0</v>
      </c>
      <c r="D93" s="116"/>
      <c r="E93" s="116"/>
    </row>
    <row r="94" ht="15" customHeight="1" spans="1:5">
      <c r="A94" s="77" t="s">
        <v>334</v>
      </c>
      <c r="B94" s="78" t="s">
        <v>335</v>
      </c>
      <c r="C94" s="109">
        <f t="shared" si="2"/>
        <v>0</v>
      </c>
      <c r="D94" s="116"/>
      <c r="E94" s="116"/>
    </row>
    <row r="95" ht="15" customHeight="1" spans="1:5">
      <c r="A95" s="77" t="s">
        <v>336</v>
      </c>
      <c r="B95" s="78" t="s">
        <v>337</v>
      </c>
      <c r="C95" s="109">
        <f t="shared" si="2"/>
        <v>0</v>
      </c>
      <c r="D95" s="116"/>
      <c r="E95" s="116"/>
    </row>
    <row r="96" ht="15" customHeight="1" spans="1:5">
      <c r="A96" s="77" t="s">
        <v>338</v>
      </c>
      <c r="B96" s="78" t="s">
        <v>339</v>
      </c>
      <c r="C96" s="109">
        <f t="shared" si="2"/>
        <v>0</v>
      </c>
      <c r="D96" s="116"/>
      <c r="E96" s="116"/>
    </row>
    <row r="97" ht="15" customHeight="1" spans="1:5">
      <c r="A97" s="77" t="s">
        <v>340</v>
      </c>
      <c r="B97" s="78" t="s">
        <v>330</v>
      </c>
      <c r="C97" s="109">
        <f t="shared" si="2"/>
        <v>0</v>
      </c>
      <c r="D97" s="116"/>
      <c r="E97" s="116"/>
    </row>
    <row r="98" ht="15" customHeight="1" spans="1:5">
      <c r="A98" s="77" t="s">
        <v>341</v>
      </c>
      <c r="B98" s="78" t="s">
        <v>342</v>
      </c>
      <c r="C98" s="109">
        <f t="shared" si="2"/>
        <v>0</v>
      </c>
      <c r="D98" s="116"/>
      <c r="E98" s="116"/>
    </row>
    <row r="99" ht="15" customHeight="1" spans="1:5">
      <c r="A99" s="77" t="s">
        <v>343</v>
      </c>
      <c r="B99" s="78" t="s">
        <v>344</v>
      </c>
      <c r="C99" s="109">
        <f t="shared" si="2"/>
        <v>0</v>
      </c>
      <c r="D99" s="116"/>
      <c r="E99" s="116"/>
    </row>
    <row r="100" ht="15" customHeight="1" spans="1:5">
      <c r="A100" s="77" t="s">
        <v>345</v>
      </c>
      <c r="B100" s="78" t="s">
        <v>346</v>
      </c>
      <c r="C100" s="109">
        <f t="shared" si="2"/>
        <v>0</v>
      </c>
      <c r="D100" s="116"/>
      <c r="E100" s="116"/>
    </row>
    <row r="101" ht="15" customHeight="1" spans="1:5">
      <c r="A101" s="77" t="s">
        <v>347</v>
      </c>
      <c r="B101" s="78" t="s">
        <v>348</v>
      </c>
      <c r="C101" s="109">
        <f t="shared" si="2"/>
        <v>0</v>
      </c>
      <c r="D101" s="116"/>
      <c r="E101" s="114"/>
    </row>
    <row r="102" ht="15" customHeight="1" spans="1:5">
      <c r="A102" s="77" t="s">
        <v>349</v>
      </c>
      <c r="B102" s="78" t="s">
        <v>350</v>
      </c>
      <c r="C102" s="109">
        <f t="shared" si="2"/>
        <v>0</v>
      </c>
      <c r="D102" s="116"/>
      <c r="E102" s="116"/>
    </row>
    <row r="103" ht="15" customHeight="1" spans="1:5">
      <c r="A103" s="77" t="s">
        <v>351</v>
      </c>
      <c r="B103" s="78" t="s">
        <v>352</v>
      </c>
      <c r="C103" s="109">
        <f t="shared" si="2"/>
        <v>0</v>
      </c>
      <c r="D103" s="116"/>
      <c r="E103" s="116"/>
    </row>
    <row r="104" ht="15" customHeight="1" spans="1:5">
      <c r="A104" s="77" t="s">
        <v>353</v>
      </c>
      <c r="B104" s="78" t="s">
        <v>354</v>
      </c>
      <c r="C104" s="109">
        <f t="shared" si="2"/>
        <v>0</v>
      </c>
      <c r="D104" s="116"/>
      <c r="E104" s="116"/>
    </row>
    <row r="105" ht="15" customHeight="1" spans="1:5">
      <c r="A105" s="77" t="s">
        <v>355</v>
      </c>
      <c r="B105" s="78" t="s">
        <v>356</v>
      </c>
      <c r="C105" s="109">
        <f t="shared" si="2"/>
        <v>0</v>
      </c>
      <c r="D105" s="116"/>
      <c r="E105" s="114"/>
    </row>
  </sheetData>
  <sheetProtection formatCells="0" formatColumns="0" formatRows="0"/>
  <mergeCells count="8">
    <mergeCell ref="A2:E2"/>
    <mergeCell ref="A3:B3"/>
    <mergeCell ref="C4:E4"/>
    <mergeCell ref="A4:A6"/>
    <mergeCell ref="B4:B6"/>
    <mergeCell ref="C5:C6"/>
    <mergeCell ref="D5:D6"/>
    <mergeCell ref="E5:E6"/>
  </mergeCells>
  <printOptions horizontalCentered="1"/>
  <pageMargins left="0.786805555555556" right="0.393055555555556" top="0.471527777777778" bottom="0.471527777777778" header="0.313888888888889" footer="0.235416666666667"/>
  <pageSetup paperSize="9" scale="46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2018-03-05T01:02:00Z</dcterms:created>
  <dcterms:modified xsi:type="dcterms:W3CDTF">2018-03-09T07:17:06Z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  <property fmtid="{D5CDD505-2E9C-101B-9397-08002B2CF9AE}" pid="3" name="KSOProductBuildVer">
    <vt:lpwstr>2052-10.1.0.7022</vt:lpwstr>
  </property>
</Properties>
</file>