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2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G9" i="9"/>
  <c r="G10"/>
  <c r="G11"/>
  <c r="F10"/>
  <c r="F11"/>
  <c r="F13"/>
  <c r="F14"/>
  <c r="S8" i="23"/>
  <c r="G9"/>
  <c r="F9" s="1"/>
  <c r="G10"/>
  <c r="F10" s="1"/>
  <c r="G11"/>
  <c r="F11"/>
  <c r="G12"/>
  <c r="F12" s="1"/>
  <c r="G13"/>
  <c r="F13" s="1"/>
  <c r="G14"/>
  <c r="F14"/>
  <c r="G15"/>
  <c r="F15" s="1"/>
  <c r="G16"/>
  <c r="F16" s="1"/>
  <c r="G17"/>
  <c r="F17" s="1"/>
  <c r="G18"/>
  <c r="F18" s="1"/>
  <c r="G19"/>
  <c r="F19" s="1"/>
  <c r="G20"/>
  <c r="F20" s="1"/>
  <c r="G8"/>
  <c r="J8"/>
  <c r="F8"/>
  <c r="B43" i="2"/>
  <c r="B42"/>
  <c r="B41"/>
  <c r="D38"/>
  <c r="D37"/>
  <c r="D34"/>
  <c r="D20"/>
  <c r="D19"/>
  <c r="D18"/>
  <c r="D17"/>
  <c r="D16"/>
  <c r="D15"/>
  <c r="D14"/>
  <c r="D13"/>
  <c r="D11"/>
  <c r="B39"/>
  <c r="B38"/>
  <c r="B37"/>
  <c r="B16"/>
  <c r="B15"/>
  <c r="B14"/>
  <c r="B13"/>
  <c r="B12"/>
  <c r="B11"/>
  <c r="B10"/>
  <c r="B9"/>
  <c r="B8"/>
  <c r="C8" i="13"/>
  <c r="C9"/>
  <c r="C10"/>
  <c r="C11"/>
  <c r="C12"/>
  <c r="C13"/>
  <c r="C7"/>
  <c r="D7"/>
  <c r="F18" i="9"/>
  <c r="F19"/>
  <c r="F20"/>
  <c r="F21"/>
  <c r="F9"/>
  <c r="G12"/>
  <c r="F12" s="1"/>
  <c r="G13"/>
  <c r="G14"/>
  <c r="G15"/>
  <c r="F15" s="1"/>
  <c r="G16"/>
  <c r="F16" s="1"/>
  <c r="G17"/>
  <c r="F17" s="1"/>
  <c r="G18"/>
  <c r="G19"/>
  <c r="G20"/>
  <c r="G21"/>
  <c r="C10" i="3"/>
  <c r="C11"/>
  <c r="C12"/>
  <c r="C13"/>
  <c r="D9"/>
  <c r="H9"/>
  <c r="C9" s="1"/>
  <c r="K10"/>
  <c r="K11"/>
  <c r="K12"/>
  <c r="K13"/>
  <c r="K9"/>
  <c r="H10"/>
  <c r="H11"/>
  <c r="H12"/>
  <c r="H13"/>
  <c r="D10"/>
  <c r="D11"/>
  <c r="D12"/>
  <c r="D13"/>
  <c r="H7" i="13"/>
  <c r="H13"/>
  <c r="H12"/>
  <c r="H11"/>
  <c r="H10"/>
  <c r="H9"/>
  <c r="H8"/>
  <c r="D8"/>
  <c r="D9"/>
  <c r="D10"/>
  <c r="D11"/>
  <c r="D12"/>
  <c r="D13"/>
  <c r="L10" i="8"/>
  <c r="L11"/>
  <c r="L12"/>
  <c r="L13"/>
  <c r="L14"/>
  <c r="L15"/>
  <c r="L16"/>
  <c r="L17"/>
  <c r="L18"/>
  <c r="L9"/>
  <c r="I12"/>
  <c r="I13"/>
  <c r="I14"/>
  <c r="I15"/>
  <c r="I16"/>
  <c r="U10"/>
  <c r="U11"/>
  <c r="U12"/>
  <c r="U13"/>
  <c r="U14"/>
  <c r="U15"/>
  <c r="U16"/>
  <c r="U9"/>
  <c r="F10" i="7"/>
  <c r="F11"/>
  <c r="F12"/>
  <c r="F13"/>
  <c r="F9"/>
  <c r="F12" i="6"/>
  <c r="G10"/>
  <c r="G11"/>
  <c r="G12"/>
  <c r="G9"/>
  <c r="G8"/>
  <c r="T9"/>
  <c r="T10"/>
  <c r="T11"/>
  <c r="T12"/>
  <c r="T13"/>
  <c r="T8"/>
  <c r="G8" i="5"/>
  <c r="F8" s="1"/>
  <c r="K8"/>
  <c r="K9"/>
  <c r="F9"/>
  <c r="G10"/>
  <c r="F10" s="1"/>
  <c r="K10"/>
  <c r="K11"/>
  <c r="F11" s="1"/>
  <c r="G7"/>
  <c r="K7"/>
  <c r="F44" i="2"/>
  <c r="F36"/>
  <c r="D6"/>
  <c r="D36" s="1"/>
  <c r="D44" s="1"/>
  <c r="B36"/>
  <c r="B44" s="1"/>
  <c r="B40"/>
  <c r="F8" i="6" l="1"/>
  <c r="F9"/>
  <c r="F10"/>
  <c r="F11"/>
  <c r="F7" i="5"/>
</calcChain>
</file>

<file path=xl/sharedStrings.xml><?xml version="1.0" encoding="utf-8"?>
<sst xmlns="http://schemas.openxmlformats.org/spreadsheetml/2006/main" count="682" uniqueCount="263">
  <si>
    <t/>
  </si>
  <si>
    <t>8</t>
  </si>
  <si>
    <t>4</t>
  </si>
  <si>
    <t>生活补助</t>
  </si>
  <si>
    <t>机关事业单位基本养老保险缴费</t>
  </si>
  <si>
    <t>预算01表</t>
  </si>
  <si>
    <t>一般预算</t>
  </si>
  <si>
    <t>其他支出</t>
  </si>
  <si>
    <t>三、事业单位经营支出</t>
  </si>
  <si>
    <t>对个人和家庭的补助</t>
  </si>
  <si>
    <t>贷款转贷及产权参股</t>
  </si>
  <si>
    <t>离休费</t>
  </si>
  <si>
    <t>五、上缴上级支出</t>
  </si>
  <si>
    <t>助学金</t>
  </si>
  <si>
    <t>单位：元</t>
  </si>
  <si>
    <t>住房公积金</t>
  </si>
  <si>
    <t>预算04表</t>
  </si>
  <si>
    <t>四、对附属单位补助支出</t>
  </si>
  <si>
    <t>收入预算总表</t>
  </si>
  <si>
    <t>职业年金缴费</t>
  </si>
  <si>
    <t>基本支出</t>
  </si>
  <si>
    <t xml:space="preserve">八、社会保障和就业  </t>
  </si>
  <si>
    <t>其他结转</t>
  </si>
  <si>
    <t>支                        出</t>
  </si>
  <si>
    <t>上级补助收入</t>
  </si>
  <si>
    <t>其他社会保障缴费</t>
  </si>
  <si>
    <t>一般商品和服务支出</t>
  </si>
  <si>
    <t>上缴上级支出</t>
  </si>
  <si>
    <t>十、节能环保</t>
  </si>
  <si>
    <t>二十、粮油物资储存事务</t>
  </si>
  <si>
    <t>收                             入</t>
  </si>
  <si>
    <t xml:space="preserve">      债务还本支出</t>
  </si>
  <si>
    <t>项             目</t>
  </si>
  <si>
    <t>其他资本性支出</t>
  </si>
  <si>
    <t>　　　对个人和家庭的补助</t>
  </si>
  <si>
    <t>救济费</t>
  </si>
  <si>
    <t>十二、农林水事务</t>
  </si>
  <si>
    <t>支  出  总  计</t>
  </si>
  <si>
    <t>十八、国土海洋气象等</t>
  </si>
  <si>
    <t>三、事业收入（不含预算外收入）</t>
  </si>
  <si>
    <t>四、事业单位经营收入</t>
  </si>
  <si>
    <t>合计</t>
  </si>
  <si>
    <t>二、外交</t>
  </si>
  <si>
    <t>附属单位上缴收入</t>
  </si>
  <si>
    <t>十七、援助其他地区支出</t>
  </si>
  <si>
    <t>福利费</t>
  </si>
  <si>
    <t>债务利息支出</t>
  </si>
  <si>
    <t xml:space="preserve">五、教育    </t>
  </si>
  <si>
    <t>　　　一般商品和服务支出</t>
  </si>
  <si>
    <t>3</t>
  </si>
  <si>
    <t>租赁费</t>
  </si>
  <si>
    <t>7</t>
  </si>
  <si>
    <t>咨询费</t>
  </si>
  <si>
    <t>津贴补贴</t>
  </si>
  <si>
    <t>预算05表</t>
  </si>
  <si>
    <t>七、附属单位上缴收入</t>
  </si>
  <si>
    <t>九、上年结余、结存</t>
  </si>
  <si>
    <t>印刷费</t>
  </si>
  <si>
    <t>?位名称（功能科目）</t>
  </si>
  <si>
    <t>十九、住房保障支出</t>
  </si>
  <si>
    <t xml:space="preserve">      债务利息支出</t>
  </si>
  <si>
    <t>三、国防</t>
  </si>
  <si>
    <t>上年结余、结存</t>
  </si>
  <si>
    <t>差旅费</t>
  </si>
  <si>
    <t>十三、交通运输</t>
  </si>
  <si>
    <t>支                  出</t>
  </si>
  <si>
    <t>10</t>
  </si>
  <si>
    <t>债务还本支出</t>
  </si>
  <si>
    <t>基金预算拨款</t>
  </si>
  <si>
    <t xml:space="preserve">      赠与</t>
  </si>
  <si>
    <t>事业收入（不含预算外资金）</t>
  </si>
  <si>
    <t>二十三、其他支出</t>
  </si>
  <si>
    <t>邮电费</t>
  </si>
  <si>
    <t>单位名称（科目）</t>
  </si>
  <si>
    <t xml:space="preserve">本年支出合计 </t>
  </si>
  <si>
    <t xml:space="preserve">      对企事业单位的补贴</t>
  </si>
  <si>
    <t>奖金</t>
  </si>
  <si>
    <t>类</t>
  </si>
  <si>
    <t>　　　　本　年　支　出　合　计</t>
  </si>
  <si>
    <t xml:space="preserve">       其中：一般预算拨款</t>
  </si>
  <si>
    <t>项目支出预算表</t>
  </si>
  <si>
    <t>单位代码</t>
  </si>
  <si>
    <t>十五、商业服务业等事务</t>
  </si>
  <si>
    <t>一、预算拨款</t>
  </si>
  <si>
    <t xml:space="preserve">      贷款转贷及产权参股</t>
  </si>
  <si>
    <t>九、医疗卫生</t>
  </si>
  <si>
    <t>十一、城乡社区事务</t>
  </si>
  <si>
    <t xml:space="preserve"> 收  支  预  算  总  表</t>
  </si>
  <si>
    <t>终止年</t>
  </si>
  <si>
    <t>一、一般公共服务</t>
  </si>
  <si>
    <t>起止年</t>
  </si>
  <si>
    <t>事业单位经营收入</t>
  </si>
  <si>
    <t>专用材料费</t>
  </si>
  <si>
    <t>　　　其他资本性支出</t>
  </si>
  <si>
    <t>公务接待费</t>
  </si>
  <si>
    <t>六、上级补助收入</t>
  </si>
  <si>
    <t>资     金     来      源</t>
  </si>
  <si>
    <t>一般预算拨款结转</t>
  </si>
  <si>
    <t>6</t>
  </si>
  <si>
    <t>对个人和家庭的补助支出</t>
  </si>
  <si>
    <t>2</t>
  </si>
  <si>
    <t>手续费</t>
  </si>
  <si>
    <t>预算拨款</t>
  </si>
  <si>
    <t>伙食补助费</t>
  </si>
  <si>
    <t>工资福利支出</t>
  </si>
  <si>
    <t>小计</t>
  </si>
  <si>
    <t>项目名称（单位/科目）</t>
  </si>
  <si>
    <t>项                    目</t>
  </si>
  <si>
    <t>其他对个人和家庭的补助</t>
  </si>
  <si>
    <t>对企事业单位补贴</t>
  </si>
  <si>
    <t>公务员医疗保险缴费</t>
  </si>
  <si>
    <t xml:space="preserve">四、公共安全   </t>
  </si>
  <si>
    <t>其他预算外收入</t>
  </si>
  <si>
    <t>基金预算拨款结转</t>
  </si>
  <si>
    <t>培训费</t>
  </si>
  <si>
    <t xml:space="preserve">             其他结转</t>
  </si>
  <si>
    <t>项目支出</t>
  </si>
  <si>
    <t>个人农业生产补贴</t>
  </si>
  <si>
    <t>其他收入</t>
  </si>
  <si>
    <t xml:space="preserve">      其他支出　</t>
  </si>
  <si>
    <t>政府性基金收入</t>
  </si>
  <si>
    <t>事业性收费收入</t>
  </si>
  <si>
    <t>五、其他收入</t>
  </si>
  <si>
    <t>赠与</t>
  </si>
  <si>
    <t>支出预算总表（按资金来源）</t>
  </si>
  <si>
    <t>对附属单位补助支出</t>
  </si>
  <si>
    <t>**</t>
  </si>
  <si>
    <t>抚恤金</t>
  </si>
  <si>
    <t>商品和服务支出</t>
  </si>
  <si>
    <t>其他交通费用</t>
  </si>
  <si>
    <t>本  年  收  入  合  计</t>
  </si>
  <si>
    <t>奖励金</t>
  </si>
  <si>
    <t>工会经费</t>
  </si>
  <si>
    <t>合  计</t>
  </si>
  <si>
    <t>项</t>
  </si>
  <si>
    <t>二十二、国债还本付息支出</t>
  </si>
  <si>
    <t>款</t>
  </si>
  <si>
    <t>　　　工资福利支出</t>
  </si>
  <si>
    <t>电费</t>
  </si>
  <si>
    <t>二十一、预备费</t>
  </si>
  <si>
    <t>医疗费补助</t>
  </si>
  <si>
    <t>退职（役）费</t>
  </si>
  <si>
    <t>预算06表</t>
  </si>
  <si>
    <t>八、用事业基金弥补收支差额</t>
  </si>
  <si>
    <t>物业管理费</t>
  </si>
  <si>
    <t>会议费</t>
  </si>
  <si>
    <t xml:space="preserve">六、科学技术  </t>
  </si>
  <si>
    <t>用事业基金弥补收支差额</t>
  </si>
  <si>
    <t>主管部门集中收入</t>
  </si>
  <si>
    <t>职工基本医疗保险缴费</t>
  </si>
  <si>
    <t>9</t>
  </si>
  <si>
    <t>5</t>
  </si>
  <si>
    <t>单位名称</t>
  </si>
  <si>
    <t>收      入      总      计</t>
  </si>
  <si>
    <t>1</t>
  </si>
  <si>
    <t>其他商品和服务支出</t>
  </si>
  <si>
    <t>上年预算结转</t>
  </si>
  <si>
    <t>七、文化体育与传媒</t>
  </si>
  <si>
    <t>总计</t>
  </si>
  <si>
    <t>?位名称（科目）</t>
  </si>
  <si>
    <t>基本支出预算表———工资福利支出、对个人和家庭的补助支出预算表</t>
  </si>
  <si>
    <t>预算12表</t>
  </si>
  <si>
    <t>办公费</t>
  </si>
  <si>
    <t>预算08表</t>
  </si>
  <si>
    <t>二、预算外收入</t>
  </si>
  <si>
    <t>基本支出预算表———商品和服务支出预算表</t>
  </si>
  <si>
    <t>　　　专项商品和服务支出</t>
  </si>
  <si>
    <t>2018年部门预算输出报表</t>
  </si>
  <si>
    <t>基本工资</t>
  </si>
  <si>
    <t>事业单位经营支出</t>
  </si>
  <si>
    <t>预算07表</t>
  </si>
  <si>
    <t>二、项目支出</t>
  </si>
  <si>
    <t>委托物业费</t>
  </si>
  <si>
    <t>医疗费</t>
  </si>
  <si>
    <t>支出预算总表（按支出构成）</t>
  </si>
  <si>
    <t>2018年预算</t>
  </si>
  <si>
    <t>劳务费</t>
  </si>
  <si>
    <t xml:space="preserve">             基金预算拨款</t>
  </si>
  <si>
    <t>专用燃料费</t>
  </si>
  <si>
    <t>一、基本支出</t>
  </si>
  <si>
    <t>二十四、转移性支出</t>
  </si>
  <si>
    <t>基金预算</t>
  </si>
  <si>
    <t>预算02表</t>
  </si>
  <si>
    <t>十四、资源勘探电力信息等</t>
  </si>
  <si>
    <t>维修（护）费</t>
  </si>
  <si>
    <t>十六、金融支出</t>
  </si>
  <si>
    <t>因公出国（境）费</t>
  </si>
  <si>
    <t>其他工资福利支出</t>
  </si>
  <si>
    <t xml:space="preserve">结转下年 </t>
  </si>
  <si>
    <t>预算外资金</t>
  </si>
  <si>
    <t>水费</t>
  </si>
  <si>
    <t>专项商品和服务支出</t>
  </si>
  <si>
    <t>公务用车运行维护费</t>
  </si>
  <si>
    <t>被装购置费</t>
  </si>
  <si>
    <t>退休费</t>
  </si>
  <si>
    <t>科目编码</t>
  </si>
  <si>
    <t>税金及附加费用</t>
  </si>
  <si>
    <t xml:space="preserve"> </t>
  </si>
  <si>
    <t xml:space="preserve"> 预算03表</t>
  </si>
  <si>
    <t xml:space="preserve"> 单位：元</t>
  </si>
  <si>
    <t>财政专户拨款</t>
  </si>
  <si>
    <t>事业收入（不含预算外收入）</t>
  </si>
  <si>
    <t>公共预算拨款</t>
  </si>
  <si>
    <t>教育收费</t>
  </si>
  <si>
    <t>其他财政专户拨款</t>
  </si>
  <si>
    <t>公共预算结余拨款</t>
  </si>
  <si>
    <t>基金预算拨款拨款</t>
  </si>
  <si>
    <t>11</t>
  </si>
  <si>
    <t>12</t>
  </si>
  <si>
    <t>13</t>
  </si>
  <si>
    <t>14</t>
  </si>
  <si>
    <t>15</t>
  </si>
  <si>
    <t>16</t>
  </si>
  <si>
    <t>17</t>
  </si>
  <si>
    <t>201</t>
  </si>
  <si>
    <t>01</t>
  </si>
  <si>
    <t xml:space="preserve">行政运行                                          </t>
  </si>
  <si>
    <t>公共预算结转拨款</t>
  </si>
  <si>
    <t>基金预算结转拨款</t>
  </si>
  <si>
    <t>18</t>
  </si>
  <si>
    <t xml:space="preserve">      合计</t>
  </si>
  <si>
    <t xml:space="preserve">一般公共服务支出                                  </t>
  </si>
  <si>
    <t>公共财政预算拨款支出预算表</t>
  </si>
  <si>
    <t>单位名称（功能科目）</t>
  </si>
  <si>
    <t>项目备注</t>
  </si>
  <si>
    <t>转移性支出</t>
  </si>
  <si>
    <t>基本建设支出</t>
  </si>
  <si>
    <t>19</t>
  </si>
  <si>
    <t>20</t>
  </si>
  <si>
    <t>政府性基金支出预算表</t>
    <phoneticPr fontId="0" type="noConversion"/>
  </si>
  <si>
    <t xml:space="preserve">      一般预算</t>
    <phoneticPr fontId="0" type="noConversion"/>
  </si>
  <si>
    <r>
      <t xml:space="preserve">            </t>
    </r>
    <r>
      <rPr>
        <sz val="10"/>
        <rFont val="宋体"/>
        <family val="3"/>
        <charset val="134"/>
      </rPr>
      <t>基金预算拨款</t>
    </r>
    <phoneticPr fontId="0" type="noConversion"/>
  </si>
  <si>
    <t xml:space="preserve">      行政事业性收入</t>
    <phoneticPr fontId="0" type="noConversion"/>
  </si>
  <si>
    <t xml:space="preserve">      主管部门集中收入</t>
    <phoneticPr fontId="0" type="noConversion"/>
  </si>
  <si>
    <t xml:space="preserve">      纳入预算外管理的政府性基金收入</t>
    <phoneticPr fontId="0" type="noConversion"/>
  </si>
  <si>
    <t xml:space="preserve">      其他预算外收入</t>
    <phoneticPr fontId="0" type="noConversion"/>
  </si>
  <si>
    <t>商品和服务支出</t>
    <phoneticPr fontId="0" type="noConversion"/>
  </si>
  <si>
    <t>商品和服务支出—办公费</t>
    <phoneticPr fontId="0" type="noConversion"/>
  </si>
  <si>
    <t>04101</t>
    <phoneticPr fontId="1" type="noConversion"/>
  </si>
  <si>
    <t>梅州市质量技术监督局梅县分局</t>
    <phoneticPr fontId="1" type="noConversion"/>
  </si>
  <si>
    <t>质量技术监督与检验检疫事务</t>
    <phoneticPr fontId="1" type="noConversion"/>
  </si>
  <si>
    <r>
      <t>0</t>
    </r>
    <r>
      <rPr>
        <sz val="10"/>
        <color indexed="8"/>
        <rFont val="宋体"/>
        <family val="3"/>
        <charset val="134"/>
      </rPr>
      <t>6</t>
    </r>
    <phoneticPr fontId="1" type="noConversion"/>
  </si>
  <si>
    <t xml:space="preserve">      质量技术监督行政执法及业务管理                                 </t>
    <phoneticPr fontId="1" type="noConversion"/>
  </si>
  <si>
    <t xml:space="preserve">  其他质量技术监督与检验检疫事务支出</t>
  </si>
  <si>
    <t>质量技术监督与检验检疫事务</t>
  </si>
  <si>
    <t>04101</t>
    <phoneticPr fontId="1" type="noConversion"/>
  </si>
  <si>
    <r>
      <t>0</t>
    </r>
    <r>
      <rPr>
        <sz val="10"/>
        <color indexed="8"/>
        <rFont val="宋体"/>
        <family val="3"/>
        <charset val="134"/>
      </rPr>
      <t>6</t>
    </r>
    <phoneticPr fontId="1" type="noConversion"/>
  </si>
  <si>
    <t xml:space="preserve">      质量技术监督行政执法及业务管理                                 </t>
    <phoneticPr fontId="1" type="noConversion"/>
  </si>
  <si>
    <t xml:space="preserve">质量技术监督行政执法及业务管理                                 </t>
    <phoneticPr fontId="1" type="noConversion"/>
  </si>
  <si>
    <t>其他质量技术监督与检验检疫事务支出</t>
    <phoneticPr fontId="0" type="noConversion"/>
  </si>
  <si>
    <r>
      <t>0</t>
    </r>
    <r>
      <rPr>
        <sz val="10"/>
        <rFont val="宋体"/>
        <family val="3"/>
        <charset val="134"/>
      </rPr>
      <t>4101</t>
    </r>
    <phoneticPr fontId="1" type="noConversion"/>
  </si>
  <si>
    <t>06</t>
    <phoneticPr fontId="1" type="noConversion"/>
  </si>
  <si>
    <t>食品抽样检验费</t>
    <phoneticPr fontId="1" type="noConversion"/>
  </si>
  <si>
    <r>
      <t>0</t>
    </r>
    <r>
      <rPr>
        <sz val="10"/>
        <color indexed="8"/>
        <rFont val="宋体"/>
        <family val="3"/>
        <charset val="134"/>
      </rPr>
      <t>4101</t>
    </r>
    <phoneticPr fontId="1" type="noConversion"/>
  </si>
  <si>
    <r>
      <t>办案经费(综</t>
    </r>
    <r>
      <rPr>
        <sz val="9"/>
        <color indexed="8"/>
        <rFont val="宋体"/>
        <family val="3"/>
        <charset val="134"/>
      </rPr>
      <t>)</t>
    </r>
    <phoneticPr fontId="1" type="noConversion"/>
  </si>
  <si>
    <t>梅县打假工作经费</t>
    <phoneticPr fontId="1" type="noConversion"/>
  </si>
  <si>
    <t>电梯抽查检验经费</t>
    <phoneticPr fontId="1" type="noConversion"/>
  </si>
  <si>
    <t>创建广东省质量强区经费</t>
    <phoneticPr fontId="1" type="noConversion"/>
  </si>
  <si>
    <t xml:space="preserve">    单位负责人签章： 范伟军       财务负责人签章：范伟军    制表人签章：丘卫娟</t>
    <phoneticPr fontId="0" type="noConversion"/>
  </si>
  <si>
    <t>报送日期：2018年 1月18日</t>
    <phoneticPr fontId="0" type="noConversion"/>
  </si>
  <si>
    <t xml:space="preserve">行政运行                                          </t>
    <phoneticPr fontId="0" type="noConversion"/>
  </si>
  <si>
    <t xml:space="preserve">  其他质量技术监督与检验检疫事务支出</t>
    <phoneticPr fontId="0" type="noConversion"/>
  </si>
  <si>
    <t>梅州市质量技术监督局梅县分局</t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</si>
</sst>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* #,##0.00;* \-#,##0.00;* &quot;&quot;??;@"/>
    <numFmt numFmtId="179" formatCode="#,##0.0_ "/>
    <numFmt numFmtId="180" formatCode="#,##0.00_ "/>
    <numFmt numFmtId="181" formatCode="#,##0.0000"/>
    <numFmt numFmtId="182" formatCode=";;"/>
    <numFmt numFmtId="183" formatCode="0_ "/>
    <numFmt numFmtId="184" formatCode="#,##0.0"/>
    <numFmt numFmtId="185" formatCode="0.0_ "/>
    <numFmt numFmtId="186" formatCode="0.00_ "/>
  </numFmts>
  <fonts count="26">
    <font>
      <sz val="9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2"/>
      <color indexed="48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8"/>
      <name val="Times New Roman"/>
      <family val="1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179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vertical="center"/>
    </xf>
    <xf numFmtId="179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Alignment="1" applyProtection="1">
      <alignment horizontal="centerContinuous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17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0" xfId="0" applyFill="1"/>
    <xf numFmtId="181" fontId="13" fillId="0" borderId="0" xfId="0" applyNumberFormat="1" applyFont="1" applyFill="1" applyAlignment="1" applyProtection="1"/>
    <xf numFmtId="0" fontId="3" fillId="0" borderId="3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Continuous" vertical="center"/>
    </xf>
    <xf numFmtId="179" fontId="3" fillId="0" borderId="4" xfId="0" applyNumberFormat="1" applyFont="1" applyFill="1" applyBorder="1" applyAlignment="1" applyProtection="1">
      <alignment horizontal="centerContinuous" vertical="center"/>
    </xf>
    <xf numFmtId="179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11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178" fontId="10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178" fontId="3" fillId="0" borderId="0" xfId="1" applyNumberFormat="1" applyFont="1" applyAlignment="1">
      <alignment horizontal="centerContinuous" vertical="center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8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78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1" applyFill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4" fontId="0" fillId="3" borderId="9" xfId="0" applyNumberFormat="1" applyFont="1" applyFill="1" applyBorder="1" applyAlignment="1" applyProtection="1"/>
    <xf numFmtId="4" fontId="0" fillId="3" borderId="8" xfId="0" applyNumberFormat="1" applyFont="1" applyFill="1" applyBorder="1" applyAlignment="1" applyProtection="1"/>
    <xf numFmtId="182" fontId="0" fillId="3" borderId="9" xfId="0" applyNumberFormat="1" applyFont="1" applyFill="1" applyBorder="1" applyAlignment="1" applyProtection="1"/>
    <xf numFmtId="49" fontId="0" fillId="3" borderId="8" xfId="0" applyNumberFormat="1" applyFont="1" applyFill="1" applyBorder="1" applyAlignment="1" applyProtection="1"/>
    <xf numFmtId="49" fontId="0" fillId="3" borderId="1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0" fillId="0" borderId="0" xfId="1" applyNumberFormat="1" applyFont="1" applyFill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180" fontId="20" fillId="0" borderId="15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/>
    </xf>
    <xf numFmtId="180" fontId="19" fillId="0" borderId="15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83" fontId="19" fillId="0" borderId="16" xfId="0" applyNumberFormat="1" applyFont="1" applyFill="1" applyBorder="1" applyAlignment="1" applyProtection="1">
      <alignment horizontal="right" vertical="center"/>
    </xf>
    <xf numFmtId="183" fontId="20" fillId="0" borderId="15" xfId="0" applyNumberFormat="1" applyFont="1" applyFill="1" applyBorder="1" applyAlignment="1" applyProtection="1">
      <alignment horizontal="right" vertical="center"/>
    </xf>
    <xf numFmtId="0" fontId="20" fillId="0" borderId="15" xfId="0" applyNumberFormat="1" applyFont="1" applyFill="1" applyBorder="1" applyAlignment="1" applyProtection="1">
      <alignment horizontal="right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1" fillId="0" borderId="1" xfId="1" applyFill="1" applyBorder="1">
      <alignment vertical="center"/>
    </xf>
    <xf numFmtId="4" fontId="0" fillId="3" borderId="1" xfId="1" applyNumberFormat="1" applyFont="1" applyFill="1" applyBorder="1" applyAlignment="1" applyProtection="1">
      <alignment vertical="center"/>
    </xf>
    <xf numFmtId="0" fontId="1" fillId="0" borderId="1" xfId="1" applyBorder="1">
      <alignment vertical="center"/>
    </xf>
    <xf numFmtId="178" fontId="3" fillId="0" borderId="1" xfId="0" applyNumberFormat="1" applyFont="1" applyBorder="1" applyAlignment="1">
      <alignment horizontal="center" vertical="center"/>
    </xf>
    <xf numFmtId="4" fontId="1" fillId="3" borderId="9" xfId="0" applyNumberFormat="1" applyFont="1" applyFill="1" applyBorder="1" applyAlignment="1" applyProtection="1"/>
    <xf numFmtId="4" fontId="1" fillId="3" borderId="8" xfId="0" applyNumberFormat="1" applyFont="1" applyFill="1" applyBorder="1" applyAlignment="1" applyProtection="1"/>
    <xf numFmtId="4" fontId="1" fillId="3" borderId="4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184" fontId="1" fillId="3" borderId="1" xfId="0" applyNumberFormat="1" applyFont="1" applyFill="1" applyBorder="1" applyAlignment="1" applyProtection="1"/>
    <xf numFmtId="185" fontId="20" fillId="0" borderId="15" xfId="0" applyNumberFormat="1" applyFont="1" applyFill="1" applyBorder="1" applyAlignment="1" applyProtection="1">
      <alignment horizontal="right" vertical="center"/>
    </xf>
    <xf numFmtId="4" fontId="0" fillId="3" borderId="1" xfId="0" applyNumberFormat="1" applyFont="1" applyFill="1" applyBorder="1" applyAlignment="1" applyProtection="1">
      <alignment horizontal="center"/>
    </xf>
    <xf numFmtId="4" fontId="0" fillId="0" borderId="1" xfId="0" applyNumberFormat="1" applyBorder="1"/>
    <xf numFmtId="186" fontId="0" fillId="0" borderId="1" xfId="0" applyNumberFormat="1" applyBorder="1"/>
    <xf numFmtId="186" fontId="3" fillId="0" borderId="1" xfId="0" applyNumberFormat="1" applyFont="1" applyFill="1" applyBorder="1" applyAlignment="1">
      <alignment horizontal="center" vertical="center" wrapText="1"/>
    </xf>
    <xf numFmtId="186" fontId="4" fillId="0" borderId="16" xfId="0" applyNumberFormat="1" applyFont="1" applyFill="1" applyBorder="1" applyAlignment="1" applyProtection="1">
      <alignment horizontal="center" vertical="center"/>
    </xf>
    <xf numFmtId="186" fontId="4" fillId="0" borderId="15" xfId="0" applyNumberFormat="1" applyFont="1" applyFill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25" fillId="0" borderId="1" xfId="0" applyNumberFormat="1" applyFont="1" applyFill="1" applyBorder="1" applyAlignment="1" applyProtection="1">
      <alignment wrapText="1"/>
    </xf>
    <xf numFmtId="0" fontId="25" fillId="0" borderId="15" xfId="0" applyNumberFormat="1" applyFont="1" applyFill="1" applyBorder="1" applyAlignment="1" applyProtection="1">
      <alignment horizontal="left" vertical="center" wrapText="1"/>
    </xf>
    <xf numFmtId="0" fontId="15" fillId="0" borderId="15" xfId="0" applyNumberFormat="1" applyFont="1" applyFill="1" applyBorder="1" applyAlignment="1" applyProtection="1">
      <alignment horizontal="left" vertical="center" wrapText="1"/>
    </xf>
    <xf numFmtId="0" fontId="25" fillId="0" borderId="15" xfId="0" applyNumberFormat="1" applyFont="1" applyFill="1" applyBorder="1" applyAlignment="1" applyProtection="1">
      <alignment vertical="center" wrapText="1"/>
    </xf>
    <xf numFmtId="49" fontId="3" fillId="0" borderId="15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 applyProtection="1">
      <alignment horizontal="center" vertical="center" wrapText="1"/>
    </xf>
    <xf numFmtId="179" fontId="3" fillId="0" borderId="9" xfId="0" applyNumberFormat="1" applyFont="1" applyFill="1" applyBorder="1" applyAlignment="1" applyProtection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3" fillId="4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vertical="center"/>
    </xf>
    <xf numFmtId="0" fontId="4" fillId="4" borderId="18" xfId="0" applyNumberFormat="1" applyFont="1" applyFill="1" applyBorder="1" applyAlignment="1" applyProtection="1">
      <alignment horizontal="center" vertical="center" wrapText="1"/>
    </xf>
    <xf numFmtId="0" fontId="4" fillId="4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topLeftCell="A4" workbookViewId="0">
      <selection activeCell="B7" sqref="B7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37"/>
    </row>
    <row r="2" spans="1:21" ht="107.25" customHeight="1">
      <c r="A2" s="195" t="s">
        <v>167</v>
      </c>
      <c r="B2" s="195"/>
      <c r="C2" s="195"/>
      <c r="D2" s="195"/>
    </row>
    <row r="3" spans="1:21" ht="93.75" customHeight="1">
      <c r="B3" s="48" t="s">
        <v>0</v>
      </c>
    </row>
    <row r="4" spans="1:21" ht="87.75" customHeight="1">
      <c r="C4" s="39"/>
    </row>
    <row r="5" spans="1:21" ht="112.5" customHeight="1">
      <c r="B5" s="38" t="s">
        <v>259</v>
      </c>
      <c r="M5" s="46"/>
    </row>
    <row r="6" spans="1:21" ht="70.5" customHeight="1">
      <c r="B6" s="38" t="s">
        <v>258</v>
      </c>
      <c r="D6" s="39"/>
      <c r="E6" s="39"/>
      <c r="R6" s="39"/>
      <c r="S6" s="39"/>
      <c r="T6" s="39"/>
    </row>
    <row r="7" spans="1:21" ht="12.75" customHeight="1">
      <c r="B7" s="37"/>
      <c r="E7" s="39"/>
      <c r="S7" s="39"/>
      <c r="T7" s="39"/>
    </row>
    <row r="8" spans="1:21" ht="12.75" customHeight="1">
      <c r="B8" s="37"/>
      <c r="E8" s="39"/>
      <c r="L8" s="39"/>
      <c r="U8" s="39"/>
    </row>
    <row r="9" spans="1:21" ht="12.75" customHeight="1">
      <c r="B9" s="37"/>
      <c r="E9" s="39"/>
      <c r="F9" s="39"/>
      <c r="H9" s="39"/>
      <c r="I9" s="40">
        <v>0</v>
      </c>
      <c r="U9" s="47"/>
    </row>
    <row r="10" spans="1:21" ht="12.75" customHeight="1">
      <c r="B10" s="37"/>
      <c r="F10" s="39"/>
      <c r="G10" s="39"/>
      <c r="H10" s="39"/>
    </row>
    <row r="11" spans="1:21" ht="12.75" customHeight="1">
      <c r="B11" s="37"/>
    </row>
    <row r="12" spans="1:21" ht="12.75" customHeight="1">
      <c r="B12" s="37"/>
    </row>
    <row r="13" spans="1:21" ht="12.75" customHeight="1">
      <c r="B13" s="37"/>
    </row>
    <row r="14" spans="1:21" ht="12.75" customHeight="1">
      <c r="B14" s="37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8"/>
  <sheetViews>
    <sheetView showGridLines="0" topLeftCell="B1" workbookViewId="0">
      <selection activeCell="D9" sqref="D9"/>
    </sheetView>
  </sheetViews>
  <sheetFormatPr defaultColWidth="9.1640625" defaultRowHeight="18" customHeight="1"/>
  <cols>
    <col min="1" max="1" width="9.83203125" style="8" customWidth="1"/>
    <col min="2" max="2" width="34" style="3" customWidth="1"/>
    <col min="3" max="3" width="18" style="11" customWidth="1"/>
    <col min="4" max="9" width="11.6640625" style="11" customWidth="1"/>
    <col min="10" max="10" width="11.6640625" style="31" customWidth="1"/>
    <col min="11" max="18" width="11.6640625" style="1" customWidth="1"/>
    <col min="19" max="248" width="9" style="1" customWidth="1"/>
  </cols>
  <sheetData>
    <row r="1" spans="1:19" s="2" customFormat="1" ht="18" customHeight="1">
      <c r="A1" s="5"/>
      <c r="B1" s="5"/>
      <c r="C1" s="5"/>
      <c r="D1" s="5"/>
      <c r="E1" s="5"/>
      <c r="F1" s="5"/>
      <c r="G1" s="5"/>
      <c r="H1" s="5"/>
      <c r="I1" s="5"/>
      <c r="J1" s="32"/>
      <c r="K1" s="12"/>
      <c r="R1" s="12" t="s">
        <v>161</v>
      </c>
    </row>
    <row r="2" spans="1:19" ht="18" customHeight="1">
      <c r="A2" s="258" t="s">
        <v>229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9" ht="18" customHeight="1">
      <c r="A3" s="30"/>
      <c r="B3" s="30"/>
      <c r="C3" s="30"/>
      <c r="D3" s="30"/>
      <c r="E3" s="30"/>
      <c r="F3" s="30"/>
      <c r="G3" s="30"/>
      <c r="H3" s="30"/>
      <c r="I3" s="30"/>
      <c r="J3" s="70"/>
      <c r="R3" s="1" t="s">
        <v>14</v>
      </c>
    </row>
    <row r="4" spans="1:19" ht="18" customHeight="1">
      <c r="A4" s="227" t="s">
        <v>81</v>
      </c>
      <c r="B4" s="227" t="s">
        <v>58</v>
      </c>
      <c r="C4" s="230" t="s">
        <v>41</v>
      </c>
      <c r="D4" s="228" t="s">
        <v>20</v>
      </c>
      <c r="E4" s="228"/>
      <c r="F4" s="228"/>
      <c r="G4" s="232"/>
      <c r="H4" s="228" t="s">
        <v>116</v>
      </c>
      <c r="I4" s="228"/>
      <c r="J4" s="228"/>
      <c r="K4" s="228"/>
      <c r="L4" s="228"/>
      <c r="M4" s="228"/>
      <c r="N4" s="228"/>
      <c r="O4" s="228"/>
      <c r="P4" s="228"/>
      <c r="Q4" s="228"/>
      <c r="R4" s="228"/>
    </row>
    <row r="5" spans="1:19" ht="38.450000000000003" customHeight="1">
      <c r="A5" s="227"/>
      <c r="B5" s="227"/>
      <c r="C5" s="230"/>
      <c r="D5" s="57" t="s">
        <v>41</v>
      </c>
      <c r="E5" s="57" t="s">
        <v>104</v>
      </c>
      <c r="F5" s="57" t="s">
        <v>26</v>
      </c>
      <c r="G5" s="57" t="s">
        <v>9</v>
      </c>
      <c r="H5" s="57" t="s">
        <v>41</v>
      </c>
      <c r="I5" s="57" t="s">
        <v>104</v>
      </c>
      <c r="J5" s="57" t="s">
        <v>9</v>
      </c>
      <c r="K5" s="57" t="s">
        <v>191</v>
      </c>
      <c r="L5" s="57" t="s">
        <v>109</v>
      </c>
      <c r="M5" s="57" t="s">
        <v>123</v>
      </c>
      <c r="N5" s="57" t="s">
        <v>46</v>
      </c>
      <c r="O5" s="57" t="s">
        <v>67</v>
      </c>
      <c r="P5" s="57" t="s">
        <v>33</v>
      </c>
      <c r="Q5" s="57" t="s">
        <v>10</v>
      </c>
      <c r="R5" s="57" t="s">
        <v>7</v>
      </c>
    </row>
    <row r="6" spans="1:19" ht="18" customHeight="1">
      <c r="A6" s="41" t="s">
        <v>126</v>
      </c>
      <c r="B6" s="41" t="s">
        <v>126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v>11</v>
      </c>
      <c r="N6" s="41">
        <v>12</v>
      </c>
      <c r="O6" s="41">
        <v>13</v>
      </c>
      <c r="P6" s="41">
        <v>14</v>
      </c>
      <c r="Q6" s="41">
        <v>15</v>
      </c>
      <c r="R6" s="41">
        <v>16</v>
      </c>
    </row>
    <row r="7" spans="1:19" s="39" customFormat="1" ht="18" customHeight="1">
      <c r="A7" s="89"/>
      <c r="B7" s="87"/>
      <c r="C7" s="178">
        <f>D7+H7</f>
        <v>0</v>
      </c>
      <c r="D7" s="85">
        <f>E7+F7+G7</f>
        <v>0</v>
      </c>
      <c r="E7" s="86"/>
      <c r="F7" s="86"/>
      <c r="G7" s="83"/>
      <c r="H7" s="83">
        <f>I7+J7+K7</f>
        <v>0</v>
      </c>
      <c r="I7" s="83"/>
      <c r="J7" s="86"/>
      <c r="K7" s="86"/>
      <c r="L7" s="86"/>
      <c r="M7" s="86"/>
      <c r="N7" s="86"/>
      <c r="O7" s="86"/>
      <c r="P7" s="86"/>
      <c r="Q7" s="86"/>
      <c r="R7" s="83"/>
      <c r="S7" s="18"/>
    </row>
    <row r="8" spans="1:19" ht="18" customHeight="1">
      <c r="A8" s="118"/>
      <c r="B8" s="139"/>
      <c r="C8" s="178">
        <f t="shared" ref="C8:C13" si="0">D8+H8</f>
        <v>0</v>
      </c>
      <c r="D8" s="85">
        <f t="shared" ref="D8:D13" si="1">E8+F8+G8</f>
        <v>0</v>
      </c>
      <c r="E8" s="119"/>
      <c r="F8" s="119"/>
      <c r="G8" s="119"/>
      <c r="H8" s="83">
        <f t="shared" ref="H8:H13" si="2">I8+J8+K8</f>
        <v>0</v>
      </c>
      <c r="I8" s="119"/>
      <c r="J8" s="161"/>
      <c r="K8" s="100"/>
      <c r="L8" s="100"/>
      <c r="M8" s="100"/>
      <c r="N8" s="100"/>
      <c r="O8" s="100"/>
      <c r="P8" s="100"/>
      <c r="Q8" s="100"/>
      <c r="R8" s="100"/>
    </row>
    <row r="9" spans="1:19" ht="18" customHeight="1">
      <c r="A9" s="118"/>
      <c r="B9" s="139"/>
      <c r="C9" s="178">
        <f t="shared" si="0"/>
        <v>0</v>
      </c>
      <c r="D9" s="85">
        <f t="shared" si="1"/>
        <v>0</v>
      </c>
      <c r="E9" s="119"/>
      <c r="F9" s="120"/>
      <c r="G9" s="120"/>
      <c r="H9" s="83">
        <f t="shared" si="2"/>
        <v>0</v>
      </c>
      <c r="I9" s="119"/>
      <c r="J9" s="161"/>
      <c r="K9" s="100"/>
      <c r="L9" s="121"/>
      <c r="M9" s="121"/>
      <c r="N9" s="121"/>
      <c r="O9" s="121"/>
      <c r="P9" s="121"/>
      <c r="Q9" s="100"/>
      <c r="R9" s="121"/>
    </row>
    <row r="10" spans="1:19" ht="18" customHeight="1">
      <c r="A10" s="118"/>
      <c r="B10" s="139"/>
      <c r="C10" s="178">
        <f t="shared" si="0"/>
        <v>0</v>
      </c>
      <c r="D10" s="85">
        <f t="shared" si="1"/>
        <v>0</v>
      </c>
      <c r="E10" s="120"/>
      <c r="F10" s="120"/>
      <c r="G10" s="120"/>
      <c r="H10" s="83">
        <f t="shared" si="2"/>
        <v>0</v>
      </c>
      <c r="I10" s="119"/>
      <c r="J10" s="161"/>
      <c r="K10" s="100"/>
      <c r="L10" s="121"/>
      <c r="M10" s="121"/>
      <c r="N10" s="121"/>
      <c r="O10" s="121"/>
      <c r="P10" s="121"/>
      <c r="Q10" s="100"/>
      <c r="R10" s="121"/>
    </row>
    <row r="11" spans="1:19" ht="18" customHeight="1">
      <c r="A11" s="118"/>
      <c r="B11" s="139"/>
      <c r="C11" s="178">
        <f t="shared" si="0"/>
        <v>0</v>
      </c>
      <c r="D11" s="85">
        <f t="shared" si="1"/>
        <v>0</v>
      </c>
      <c r="E11" s="119"/>
      <c r="F11" s="120"/>
      <c r="G11" s="120"/>
      <c r="H11" s="85">
        <f t="shared" si="2"/>
        <v>0</v>
      </c>
      <c r="I11" s="119"/>
      <c r="J11" s="161"/>
      <c r="K11" s="121"/>
      <c r="L11" s="121"/>
      <c r="M11" s="121"/>
      <c r="N11" s="121"/>
      <c r="O11" s="121"/>
      <c r="P11" s="121"/>
      <c r="Q11" s="100"/>
      <c r="R11" s="121"/>
    </row>
    <row r="12" spans="1:19" ht="18" customHeight="1">
      <c r="A12" s="118"/>
      <c r="B12" s="162"/>
      <c r="C12" s="178">
        <f t="shared" si="0"/>
        <v>0</v>
      </c>
      <c r="D12" s="85">
        <f t="shared" si="1"/>
        <v>0</v>
      </c>
      <c r="E12" s="120"/>
      <c r="F12" s="120"/>
      <c r="G12" s="120"/>
      <c r="H12" s="85">
        <f t="shared" si="2"/>
        <v>0</v>
      </c>
      <c r="I12" s="119"/>
      <c r="J12" s="161"/>
      <c r="K12" s="121"/>
      <c r="L12" s="121"/>
      <c r="M12" s="121"/>
      <c r="N12" s="121"/>
      <c r="O12" s="121"/>
      <c r="P12" s="100"/>
      <c r="Q12" s="100"/>
      <c r="R12" s="121"/>
    </row>
    <row r="13" spans="1:19" ht="18" customHeight="1">
      <c r="A13" s="163"/>
      <c r="B13" s="139"/>
      <c r="C13" s="178">
        <f t="shared" si="0"/>
        <v>0</v>
      </c>
      <c r="D13" s="85">
        <f t="shared" si="1"/>
        <v>0</v>
      </c>
      <c r="E13" s="120"/>
      <c r="F13" s="120"/>
      <c r="G13" s="120"/>
      <c r="H13" s="85">
        <f t="shared" si="2"/>
        <v>0</v>
      </c>
      <c r="I13" s="120"/>
      <c r="J13" s="164"/>
      <c r="K13" s="121"/>
      <c r="L13" s="121"/>
      <c r="M13" s="121"/>
      <c r="N13" s="121"/>
      <c r="O13" s="121"/>
      <c r="P13" s="100"/>
      <c r="Q13" s="100"/>
      <c r="R13" s="121"/>
    </row>
    <row r="14" spans="1:19" ht="18" customHeight="1">
      <c r="A14" s="163"/>
      <c r="B14" s="139"/>
      <c r="C14" s="120"/>
      <c r="D14" s="120"/>
      <c r="E14" s="120"/>
      <c r="F14" s="120"/>
      <c r="G14" s="119"/>
      <c r="H14" s="120"/>
      <c r="I14" s="120"/>
      <c r="J14" s="164"/>
      <c r="K14" s="121"/>
      <c r="L14" s="121"/>
      <c r="M14" s="121"/>
      <c r="N14" s="121"/>
      <c r="O14" s="121"/>
      <c r="P14" s="100"/>
      <c r="Q14" s="100"/>
      <c r="R14" s="121"/>
    </row>
    <row r="15" spans="1:19" ht="18" customHeight="1">
      <c r="A15" s="163"/>
      <c r="B15" s="139"/>
      <c r="C15" s="120"/>
      <c r="D15" s="120"/>
      <c r="E15" s="120"/>
      <c r="F15" s="120"/>
      <c r="G15" s="120"/>
      <c r="H15" s="120"/>
      <c r="I15" s="120"/>
      <c r="J15" s="164"/>
      <c r="K15" s="121"/>
      <c r="L15" s="121"/>
      <c r="M15" s="121"/>
      <c r="N15" s="121"/>
      <c r="O15" s="121"/>
      <c r="P15" s="121"/>
      <c r="Q15" s="121"/>
      <c r="R15" s="121"/>
    </row>
    <row r="16" spans="1:19" ht="18" customHeight="1">
      <c r="A16" s="163"/>
      <c r="B16" s="162"/>
      <c r="C16" s="120"/>
      <c r="D16" s="120"/>
      <c r="E16" s="120"/>
      <c r="F16" s="120"/>
      <c r="G16" s="120"/>
      <c r="H16" s="120"/>
      <c r="I16" s="120"/>
      <c r="J16" s="164"/>
      <c r="K16" s="121"/>
      <c r="L16" s="121"/>
      <c r="M16" s="121"/>
      <c r="N16" s="121"/>
      <c r="O16" s="121"/>
      <c r="P16" s="121"/>
      <c r="Q16" s="121"/>
      <c r="R16" s="121"/>
    </row>
    <row r="17" spans="1:18" ht="18" customHeight="1">
      <c r="A17" s="163"/>
      <c r="B17" s="162"/>
      <c r="C17" s="120"/>
      <c r="D17" s="120"/>
      <c r="E17" s="120"/>
      <c r="F17" s="120"/>
      <c r="G17" s="120"/>
      <c r="H17" s="120"/>
      <c r="I17" s="120"/>
      <c r="J17" s="164"/>
      <c r="K17" s="121"/>
      <c r="L17" s="121"/>
      <c r="M17" s="121"/>
      <c r="N17" s="121"/>
      <c r="O17" s="121"/>
      <c r="P17" s="121"/>
      <c r="Q17" s="121"/>
      <c r="R17" s="121"/>
    </row>
    <row r="18" spans="1:18" ht="18" customHeight="1">
      <c r="A18" s="163"/>
      <c r="B18" s="162"/>
      <c r="C18" s="120"/>
      <c r="D18" s="120"/>
      <c r="E18" s="120"/>
      <c r="F18" s="120"/>
      <c r="G18" s="120"/>
      <c r="H18" s="120"/>
      <c r="I18" s="120"/>
      <c r="J18" s="164"/>
      <c r="K18" s="121"/>
      <c r="L18" s="121"/>
      <c r="M18" s="121"/>
      <c r="N18" s="121"/>
      <c r="O18" s="121"/>
      <c r="P18" s="121"/>
      <c r="Q18" s="121"/>
      <c r="R18" s="121"/>
    </row>
    <row r="19" spans="1:18" ht="18" customHeight="1">
      <c r="A19" s="163"/>
      <c r="B19" s="162"/>
      <c r="C19" s="120"/>
      <c r="D19" s="120"/>
      <c r="E19" s="120"/>
      <c r="F19" s="120"/>
      <c r="G19" s="120"/>
      <c r="H19" s="120"/>
      <c r="I19" s="120"/>
      <c r="J19" s="164"/>
      <c r="K19" s="121"/>
      <c r="L19" s="121"/>
      <c r="M19" s="121"/>
      <c r="N19" s="121"/>
      <c r="O19" s="121"/>
      <c r="P19" s="121"/>
      <c r="Q19" s="121"/>
      <c r="R19" s="121"/>
    </row>
    <row r="20" spans="1:18" ht="18" customHeight="1">
      <c r="A20" s="163"/>
      <c r="B20" s="162"/>
      <c r="C20" s="120"/>
      <c r="D20" s="120"/>
      <c r="E20" s="120"/>
      <c r="F20" s="120"/>
      <c r="G20" s="120"/>
      <c r="H20" s="120"/>
      <c r="I20" s="120"/>
      <c r="J20" s="164"/>
      <c r="K20" s="121"/>
      <c r="L20" s="121"/>
      <c r="M20" s="121"/>
      <c r="N20" s="121"/>
      <c r="O20" s="121"/>
      <c r="P20" s="121"/>
      <c r="Q20" s="121"/>
      <c r="R20" s="121"/>
    </row>
    <row r="21" spans="1:18" ht="18" customHeight="1">
      <c r="A21" s="163"/>
      <c r="B21" s="162"/>
      <c r="C21" s="120"/>
      <c r="D21" s="120"/>
      <c r="E21" s="120"/>
      <c r="F21" s="120"/>
      <c r="G21" s="120"/>
      <c r="H21" s="120"/>
      <c r="I21" s="120"/>
      <c r="J21" s="164"/>
      <c r="K21" s="121"/>
      <c r="L21" s="121"/>
      <c r="M21" s="121"/>
      <c r="N21" s="121"/>
      <c r="O21" s="121"/>
      <c r="P21" s="121"/>
      <c r="Q21" s="121"/>
      <c r="R21" s="121"/>
    </row>
    <row r="22" spans="1:18" ht="18" customHeight="1">
      <c r="A22" s="163"/>
      <c r="B22" s="162"/>
      <c r="C22" s="120"/>
      <c r="D22" s="120"/>
      <c r="E22" s="120"/>
      <c r="F22" s="120"/>
      <c r="G22" s="120"/>
      <c r="H22" s="120"/>
      <c r="I22" s="120"/>
      <c r="J22" s="164"/>
      <c r="K22" s="121"/>
      <c r="L22" s="121"/>
      <c r="M22" s="121"/>
      <c r="N22" s="121"/>
      <c r="O22" s="121"/>
      <c r="P22" s="121"/>
      <c r="Q22" s="121"/>
      <c r="R22" s="121"/>
    </row>
    <row r="23" spans="1:18" ht="18" customHeight="1">
      <c r="A23" s="163"/>
      <c r="B23" s="162"/>
      <c r="C23" s="120"/>
      <c r="D23" s="120"/>
      <c r="E23" s="120"/>
      <c r="F23" s="120"/>
      <c r="G23" s="120"/>
      <c r="H23" s="120"/>
      <c r="I23" s="120"/>
      <c r="J23" s="164"/>
      <c r="K23" s="121"/>
      <c r="L23" s="121"/>
      <c r="M23" s="121"/>
      <c r="N23" s="121"/>
      <c r="O23" s="121"/>
      <c r="P23" s="121"/>
      <c r="Q23" s="121"/>
      <c r="R23" s="121"/>
    </row>
    <row r="24" spans="1:18" ht="18" customHeight="1">
      <c r="A24" s="163"/>
      <c r="B24" s="162"/>
      <c r="C24" s="120"/>
      <c r="D24" s="120"/>
      <c r="E24" s="120"/>
      <c r="F24" s="120"/>
      <c r="G24" s="120"/>
      <c r="H24" s="120"/>
      <c r="I24" s="120"/>
      <c r="J24" s="164"/>
      <c r="K24" s="121"/>
      <c r="L24" s="121"/>
      <c r="M24" s="121"/>
      <c r="N24" s="121"/>
      <c r="O24" s="121"/>
      <c r="P24" s="121"/>
      <c r="Q24" s="121"/>
      <c r="R24" s="121"/>
    </row>
    <row r="25" spans="1:18" ht="18" customHeight="1">
      <c r="A25" s="163"/>
      <c r="B25" s="162"/>
      <c r="C25" s="120"/>
      <c r="D25" s="120"/>
      <c r="E25" s="120"/>
      <c r="F25" s="120"/>
      <c r="G25" s="120"/>
      <c r="H25" s="120"/>
      <c r="I25" s="120"/>
      <c r="J25" s="164"/>
      <c r="K25" s="121"/>
      <c r="L25" s="121"/>
      <c r="M25" s="121"/>
      <c r="N25" s="121"/>
      <c r="O25" s="121"/>
      <c r="P25" s="121"/>
      <c r="Q25" s="121"/>
      <c r="R25" s="121"/>
    </row>
    <row r="26" spans="1:18" ht="18" customHeight="1">
      <c r="A26" s="163"/>
      <c r="B26" s="162"/>
      <c r="C26" s="120"/>
      <c r="D26" s="120"/>
      <c r="E26" s="120"/>
      <c r="F26" s="120"/>
      <c r="G26" s="120"/>
      <c r="H26" s="120"/>
      <c r="I26" s="120"/>
      <c r="J26" s="164"/>
      <c r="K26" s="121"/>
      <c r="L26" s="121"/>
      <c r="M26" s="121"/>
      <c r="N26" s="121"/>
      <c r="O26" s="121"/>
      <c r="P26" s="121"/>
      <c r="Q26" s="121"/>
      <c r="R26" s="121"/>
    </row>
    <row r="27" spans="1:18" ht="18" customHeight="1">
      <c r="A27" s="163"/>
      <c r="B27" s="162"/>
      <c r="C27" s="120"/>
      <c r="D27" s="120"/>
      <c r="E27" s="120"/>
      <c r="F27" s="120"/>
      <c r="G27" s="120"/>
      <c r="H27" s="120"/>
      <c r="I27" s="120"/>
      <c r="J27" s="164"/>
      <c r="K27" s="121"/>
      <c r="L27" s="121"/>
      <c r="M27" s="121"/>
      <c r="N27" s="121"/>
      <c r="O27" s="121"/>
      <c r="P27" s="121"/>
      <c r="Q27" s="121"/>
      <c r="R27" s="121"/>
    </row>
    <row r="28" spans="1:18" ht="18" customHeight="1">
      <c r="A28" s="163"/>
      <c r="B28" s="162"/>
      <c r="C28" s="120"/>
      <c r="D28" s="120"/>
      <c r="E28" s="120"/>
      <c r="F28" s="120"/>
      <c r="G28" s="120"/>
      <c r="H28" s="120"/>
      <c r="I28" s="120"/>
      <c r="J28" s="164"/>
      <c r="K28" s="121"/>
      <c r="L28" s="121"/>
      <c r="M28" s="121"/>
      <c r="N28" s="121"/>
      <c r="O28" s="121"/>
      <c r="P28" s="121"/>
      <c r="Q28" s="121"/>
      <c r="R28" s="121"/>
    </row>
  </sheetData>
  <mergeCells count="6">
    <mergeCell ref="H4:R4"/>
    <mergeCell ref="A2:R2"/>
    <mergeCell ref="A4:A5"/>
    <mergeCell ref="B4:B5"/>
    <mergeCell ref="C4:C5"/>
    <mergeCell ref="D4:G4"/>
  </mergeCells>
  <phoneticPr fontId="0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67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workbookViewId="0">
      <selection activeCell="F6" sqref="F6"/>
    </sheetView>
  </sheetViews>
  <sheetFormatPr defaultColWidth="9.1640625" defaultRowHeight="18" customHeight="1"/>
  <cols>
    <col min="1" max="1" width="39.5" style="18" customWidth="1"/>
    <col min="2" max="2" width="18.33203125" style="18" customWidth="1"/>
    <col min="3" max="3" width="33.33203125" style="18" customWidth="1"/>
    <col min="4" max="4" width="18.5" style="18" customWidth="1"/>
    <col min="5" max="5" width="27" style="18" customWidth="1"/>
    <col min="6" max="6" width="14.6640625" style="18" customWidth="1"/>
    <col min="7" max="160" width="9" style="18" customWidth="1"/>
    <col min="161" max="16384" width="9.1640625" style="23"/>
  </cols>
  <sheetData>
    <row r="1" spans="1:6" ht="18.75" customHeight="1">
      <c r="A1" s="75"/>
      <c r="B1" s="22"/>
      <c r="C1" s="22"/>
      <c r="D1" s="22"/>
      <c r="F1" s="22" t="s">
        <v>5</v>
      </c>
    </row>
    <row r="2" spans="1:6" ht="18" customHeight="1">
      <c r="A2" s="196" t="s">
        <v>87</v>
      </c>
      <c r="B2" s="196"/>
      <c r="C2" s="196"/>
      <c r="D2" s="196"/>
      <c r="E2" s="196"/>
      <c r="F2" s="196"/>
    </row>
    <row r="3" spans="1:6" ht="18" customHeight="1">
      <c r="A3" s="74" t="s">
        <v>0</v>
      </c>
      <c r="B3" s="17"/>
      <c r="C3" s="17"/>
      <c r="D3" s="22"/>
      <c r="F3" s="22" t="s">
        <v>14</v>
      </c>
    </row>
    <row r="4" spans="1:6" ht="18" customHeight="1">
      <c r="A4" s="33" t="s">
        <v>30</v>
      </c>
      <c r="B4" s="95"/>
      <c r="C4" s="95" t="s">
        <v>23</v>
      </c>
      <c r="D4" s="95"/>
      <c r="E4" s="197" t="s">
        <v>65</v>
      </c>
      <c r="F4" s="197"/>
    </row>
    <row r="5" spans="1:6" ht="18" customHeight="1">
      <c r="A5" s="93" t="s">
        <v>107</v>
      </c>
      <c r="B5" s="96" t="s">
        <v>175</v>
      </c>
      <c r="C5" s="96" t="s">
        <v>32</v>
      </c>
      <c r="D5" s="96" t="s">
        <v>175</v>
      </c>
      <c r="E5" s="96" t="s">
        <v>32</v>
      </c>
      <c r="F5" s="96" t="s">
        <v>175</v>
      </c>
    </row>
    <row r="6" spans="1:6" ht="18" customHeight="1">
      <c r="A6" s="97" t="s">
        <v>83</v>
      </c>
      <c r="B6" s="180">
        <v>4444849</v>
      </c>
      <c r="C6" s="99" t="s">
        <v>179</v>
      </c>
      <c r="D6" s="180">
        <f>D7+D8+D9</f>
        <v>3344849</v>
      </c>
      <c r="E6" s="100" t="s">
        <v>89</v>
      </c>
      <c r="F6" s="180">
        <v>4444849</v>
      </c>
    </row>
    <row r="7" spans="1:6" ht="18" customHeight="1">
      <c r="A7" s="97" t="s">
        <v>230</v>
      </c>
      <c r="B7" s="180">
        <v>4444849</v>
      </c>
      <c r="C7" s="101" t="s">
        <v>137</v>
      </c>
      <c r="D7" s="180">
        <v>2620869</v>
      </c>
      <c r="E7" s="100" t="s">
        <v>42</v>
      </c>
      <c r="F7" s="98"/>
    </row>
    <row r="8" spans="1:6" ht="18" customHeight="1">
      <c r="A8" s="102" t="s">
        <v>231</v>
      </c>
      <c r="B8" s="180">
        <f>收入总表2!J9</f>
        <v>0</v>
      </c>
      <c r="C8" s="101" t="s">
        <v>48</v>
      </c>
      <c r="D8" s="180">
        <v>278588</v>
      </c>
      <c r="E8" s="100" t="s">
        <v>61</v>
      </c>
      <c r="F8" s="98"/>
    </row>
    <row r="9" spans="1:6" ht="18" customHeight="1">
      <c r="A9" s="97" t="s">
        <v>164</v>
      </c>
      <c r="B9" s="180">
        <f>B10+B11+B12+B13</f>
        <v>0</v>
      </c>
      <c r="C9" s="101" t="s">
        <v>34</v>
      </c>
      <c r="D9" s="180">
        <v>445392</v>
      </c>
      <c r="E9" s="100" t="s">
        <v>111</v>
      </c>
      <c r="F9" s="98"/>
    </row>
    <row r="10" spans="1:6" ht="18" customHeight="1">
      <c r="A10" s="97" t="s">
        <v>232</v>
      </c>
      <c r="B10" s="180">
        <f>收入总表2!L9</f>
        <v>0</v>
      </c>
      <c r="C10" s="101" t="s">
        <v>171</v>
      </c>
      <c r="D10" s="180">
        <v>1100000</v>
      </c>
      <c r="E10" s="100" t="s">
        <v>47</v>
      </c>
      <c r="F10" s="98"/>
    </row>
    <row r="11" spans="1:6" ht="18" customHeight="1">
      <c r="A11" s="97" t="s">
        <v>233</v>
      </c>
      <c r="B11" s="180">
        <f>收入总表2!M9</f>
        <v>0</v>
      </c>
      <c r="C11" s="101" t="s">
        <v>137</v>
      </c>
      <c r="D11" s="179">
        <f>支出总表4!L7</f>
        <v>0</v>
      </c>
      <c r="E11" s="100" t="s">
        <v>146</v>
      </c>
      <c r="F11" s="98"/>
    </row>
    <row r="12" spans="1:6" ht="18" customHeight="1">
      <c r="A12" s="97" t="s">
        <v>234</v>
      </c>
      <c r="B12" s="180">
        <f>收入总表2!N9</f>
        <v>0</v>
      </c>
      <c r="C12" s="101" t="s">
        <v>166</v>
      </c>
      <c r="D12" s="179">
        <v>1100000</v>
      </c>
      <c r="E12" s="100" t="s">
        <v>157</v>
      </c>
      <c r="F12" s="98"/>
    </row>
    <row r="13" spans="1:6" ht="18" customHeight="1">
      <c r="A13" s="97" t="s">
        <v>235</v>
      </c>
      <c r="B13" s="180">
        <f>收入总表2!O9</f>
        <v>0</v>
      </c>
      <c r="C13" s="101" t="s">
        <v>34</v>
      </c>
      <c r="D13" s="179">
        <f>支出总表4!M7</f>
        <v>0</v>
      </c>
      <c r="E13" s="100" t="s">
        <v>21</v>
      </c>
      <c r="F13" s="98"/>
    </row>
    <row r="14" spans="1:6" ht="18" customHeight="1">
      <c r="A14" s="97" t="s">
        <v>39</v>
      </c>
      <c r="B14" s="180">
        <f>收入总表2!P9</f>
        <v>0</v>
      </c>
      <c r="C14" s="103" t="s">
        <v>75</v>
      </c>
      <c r="D14" s="179">
        <f>支出总表4!O7</f>
        <v>0</v>
      </c>
      <c r="E14" s="100" t="s">
        <v>85</v>
      </c>
      <c r="F14" s="98"/>
    </row>
    <row r="15" spans="1:6" ht="18" customHeight="1">
      <c r="A15" s="97" t="s">
        <v>40</v>
      </c>
      <c r="B15" s="180">
        <f>收入总表2!Q9</f>
        <v>0</v>
      </c>
      <c r="C15" s="104" t="s">
        <v>69</v>
      </c>
      <c r="D15" s="179">
        <f>支出总表4!P7</f>
        <v>0</v>
      </c>
      <c r="E15" s="100" t="s">
        <v>28</v>
      </c>
      <c r="F15" s="98"/>
    </row>
    <row r="16" spans="1:6" ht="18" customHeight="1">
      <c r="A16" s="97" t="s">
        <v>122</v>
      </c>
      <c r="B16" s="180">
        <f>收入总表2!R9</f>
        <v>0</v>
      </c>
      <c r="C16" s="104" t="s">
        <v>60</v>
      </c>
      <c r="D16" s="179">
        <f>支出总表4!Q7</f>
        <v>0</v>
      </c>
      <c r="E16" s="100" t="s">
        <v>86</v>
      </c>
      <c r="F16" s="98"/>
    </row>
    <row r="17" spans="1:6" ht="18" customHeight="1">
      <c r="A17" s="100"/>
      <c r="B17" s="180"/>
      <c r="C17" s="104" t="s">
        <v>31</v>
      </c>
      <c r="D17" s="179">
        <f>支出总表4!R7</f>
        <v>0</v>
      </c>
      <c r="E17" s="100" t="s">
        <v>36</v>
      </c>
      <c r="F17" s="98"/>
    </row>
    <row r="18" spans="1:6" ht="18" customHeight="1">
      <c r="A18" s="100"/>
      <c r="B18" s="180"/>
      <c r="C18" s="101" t="s">
        <v>93</v>
      </c>
      <c r="D18" s="179">
        <f>支出总表4!S7</f>
        <v>0</v>
      </c>
      <c r="E18" s="100" t="s">
        <v>64</v>
      </c>
      <c r="F18" s="98"/>
    </row>
    <row r="19" spans="1:6" ht="18" customHeight="1">
      <c r="A19" s="97"/>
      <c r="B19" s="180"/>
      <c r="C19" s="101" t="s">
        <v>84</v>
      </c>
      <c r="D19" s="179">
        <f>支出总表4!T7</f>
        <v>0</v>
      </c>
      <c r="E19" s="100" t="s">
        <v>183</v>
      </c>
      <c r="F19" s="98"/>
    </row>
    <row r="20" spans="1:6" ht="18" customHeight="1">
      <c r="A20" s="97"/>
      <c r="B20" s="180"/>
      <c r="C20" s="104" t="s">
        <v>119</v>
      </c>
      <c r="D20" s="179">
        <f>支出总表4!U7</f>
        <v>0</v>
      </c>
      <c r="E20" s="100" t="s">
        <v>82</v>
      </c>
      <c r="F20" s="98"/>
    </row>
    <row r="21" spans="1:6" ht="18" customHeight="1">
      <c r="A21" s="97"/>
      <c r="B21" s="180"/>
      <c r="C21" s="100"/>
      <c r="D21" s="98"/>
      <c r="E21" s="100" t="s">
        <v>185</v>
      </c>
      <c r="F21" s="98"/>
    </row>
    <row r="22" spans="1:6" ht="18" customHeight="1">
      <c r="A22" s="97"/>
      <c r="B22" s="180"/>
      <c r="C22" s="104"/>
      <c r="D22" s="98"/>
      <c r="E22" s="100" t="s">
        <v>44</v>
      </c>
      <c r="F22" s="98"/>
    </row>
    <row r="23" spans="1:6" ht="18" customHeight="1">
      <c r="A23" s="97"/>
      <c r="B23" s="180"/>
      <c r="C23" s="104"/>
      <c r="D23" s="98"/>
      <c r="E23" s="100" t="s">
        <v>38</v>
      </c>
      <c r="F23" s="98"/>
    </row>
    <row r="24" spans="1:6" ht="18" customHeight="1">
      <c r="A24" s="97"/>
      <c r="B24" s="180"/>
      <c r="C24" s="104"/>
      <c r="D24" s="98"/>
      <c r="E24" s="100" t="s">
        <v>59</v>
      </c>
      <c r="F24" s="98"/>
    </row>
    <row r="25" spans="1:6" ht="18" customHeight="1">
      <c r="A25" s="97"/>
      <c r="B25" s="180"/>
      <c r="C25" s="104"/>
      <c r="D25" s="98"/>
      <c r="E25" s="100" t="s">
        <v>29</v>
      </c>
      <c r="F25" s="98"/>
    </row>
    <row r="26" spans="1:6" ht="18" customHeight="1">
      <c r="A26" s="97"/>
      <c r="B26" s="180"/>
      <c r="C26" s="104"/>
      <c r="D26" s="98"/>
      <c r="E26" s="100" t="s">
        <v>139</v>
      </c>
      <c r="F26" s="98"/>
    </row>
    <row r="27" spans="1:6" ht="18" customHeight="1">
      <c r="A27" s="97"/>
      <c r="B27" s="180"/>
      <c r="C27" s="104"/>
      <c r="D27" s="98"/>
      <c r="E27" s="100" t="s">
        <v>135</v>
      </c>
      <c r="F27" s="98"/>
    </row>
    <row r="28" spans="1:6" ht="18" customHeight="1">
      <c r="A28" s="97"/>
      <c r="B28" s="180"/>
      <c r="C28" s="104"/>
      <c r="D28" s="98"/>
      <c r="E28" s="100" t="s">
        <v>71</v>
      </c>
      <c r="F28" s="98"/>
    </row>
    <row r="29" spans="1:6" ht="18" customHeight="1">
      <c r="A29" s="97"/>
      <c r="B29" s="180"/>
      <c r="C29" s="104"/>
      <c r="D29" s="98"/>
      <c r="E29" s="100" t="s">
        <v>180</v>
      </c>
      <c r="F29" s="98"/>
    </row>
    <row r="30" spans="1:6" ht="18" customHeight="1">
      <c r="A30" s="97"/>
      <c r="B30" s="180"/>
      <c r="C30" s="104"/>
      <c r="D30" s="98"/>
      <c r="E30" s="100"/>
      <c r="F30" s="98"/>
    </row>
    <row r="31" spans="1:6" ht="18" customHeight="1">
      <c r="A31" s="97"/>
      <c r="B31" s="180"/>
      <c r="C31" s="98"/>
      <c r="D31" s="98"/>
      <c r="E31" s="100"/>
      <c r="F31" s="98"/>
    </row>
    <row r="32" spans="1:6" ht="18" customHeight="1">
      <c r="A32" s="97"/>
      <c r="B32" s="180"/>
      <c r="C32" s="99"/>
      <c r="D32" s="98"/>
      <c r="E32" s="105"/>
      <c r="F32" s="98"/>
    </row>
    <row r="33" spans="1:256" ht="18" customHeight="1">
      <c r="A33" s="97"/>
      <c r="B33" s="180"/>
      <c r="C33" s="99"/>
      <c r="D33" s="98"/>
      <c r="E33" s="105"/>
      <c r="F33" s="98"/>
    </row>
    <row r="34" spans="1:256" ht="18" customHeight="1">
      <c r="A34" s="97"/>
      <c r="B34" s="180"/>
      <c r="C34" s="101" t="s">
        <v>8</v>
      </c>
      <c r="D34" s="179">
        <f>支出总表4!V7</f>
        <v>0</v>
      </c>
      <c r="E34" s="105"/>
      <c r="F34" s="98"/>
    </row>
    <row r="35" spans="1:256" ht="18" customHeight="1">
      <c r="A35" s="97"/>
      <c r="B35" s="180"/>
      <c r="C35" s="101"/>
      <c r="D35" s="98"/>
      <c r="E35" s="105"/>
      <c r="F35" s="98"/>
    </row>
    <row r="36" spans="1:256" ht="18" customHeight="1">
      <c r="A36" s="93" t="s">
        <v>130</v>
      </c>
      <c r="B36" s="180">
        <f>B6+B9+B14+B15+B16</f>
        <v>4444849</v>
      </c>
      <c r="C36" s="101" t="s">
        <v>78</v>
      </c>
      <c r="D36" s="180">
        <f>D6+D10+D34</f>
        <v>4444849</v>
      </c>
      <c r="E36" s="94" t="s">
        <v>74</v>
      </c>
      <c r="F36" s="98">
        <f>SUM(F6:F29)</f>
        <v>4444849</v>
      </c>
    </row>
    <row r="37" spans="1:256" ht="18" customHeight="1">
      <c r="A37" s="97" t="s">
        <v>95</v>
      </c>
      <c r="B37" s="180">
        <f>收入总表2!S9</f>
        <v>0</v>
      </c>
      <c r="C37" s="101" t="s">
        <v>17</v>
      </c>
      <c r="D37" s="179">
        <f>支出总表4!X7</f>
        <v>0</v>
      </c>
      <c r="E37" s="94"/>
      <c r="F37" s="98"/>
    </row>
    <row r="38" spans="1:256" ht="18" customHeight="1">
      <c r="A38" s="97" t="s">
        <v>55</v>
      </c>
      <c r="B38" s="180">
        <f>收入总表2!T9</f>
        <v>0</v>
      </c>
      <c r="C38" s="101" t="s">
        <v>12</v>
      </c>
      <c r="D38" s="179">
        <f>支出总表4!W7</f>
        <v>0</v>
      </c>
      <c r="E38" s="100"/>
      <c r="F38" s="98"/>
    </row>
    <row r="39" spans="1:256" ht="18" customHeight="1">
      <c r="A39" s="97" t="s">
        <v>143</v>
      </c>
      <c r="B39" s="180">
        <f>收入总表2!U9</f>
        <v>0</v>
      </c>
      <c r="C39" s="92"/>
      <c r="D39" s="98"/>
      <c r="E39" s="94" t="s">
        <v>188</v>
      </c>
      <c r="F39" s="98"/>
    </row>
    <row r="40" spans="1:256" ht="18" customHeight="1">
      <c r="A40" s="97" t="s">
        <v>56</v>
      </c>
      <c r="B40" s="180">
        <f>B41+B42+B43</f>
        <v>0</v>
      </c>
      <c r="C40" s="99"/>
      <c r="D40" s="98"/>
      <c r="E40" s="100"/>
      <c r="F40" s="98"/>
    </row>
    <row r="41" spans="1:256" s="24" customFormat="1" ht="18" customHeight="1">
      <c r="A41" s="102" t="s">
        <v>79</v>
      </c>
      <c r="B41" s="180">
        <f>收入总表2!E9</f>
        <v>0</v>
      </c>
      <c r="C41" s="99"/>
      <c r="D41" s="98"/>
      <c r="E41" s="106"/>
      <c r="F41" s="98"/>
    </row>
    <row r="42" spans="1:256" ht="18" customHeight="1">
      <c r="A42" s="102" t="s">
        <v>177</v>
      </c>
      <c r="B42" s="180">
        <f>收入总表2!F9</f>
        <v>0</v>
      </c>
      <c r="C42" s="92"/>
      <c r="D42" s="98"/>
      <c r="E42" s="100"/>
      <c r="F42" s="98"/>
    </row>
    <row r="43" spans="1:256" ht="18" customHeight="1">
      <c r="A43" s="102" t="s">
        <v>115</v>
      </c>
      <c r="B43" s="180">
        <f>收入总表2!G9</f>
        <v>0</v>
      </c>
      <c r="C43" s="92"/>
      <c r="D43" s="98"/>
      <c r="E43" s="100"/>
      <c r="F43" s="98"/>
    </row>
    <row r="44" spans="1:256" ht="18" customHeight="1">
      <c r="A44" s="93" t="s">
        <v>153</v>
      </c>
      <c r="B44" s="180">
        <f>B36+B37+B38+B39+B40</f>
        <v>4444849</v>
      </c>
      <c r="C44" s="181" t="s">
        <v>37</v>
      </c>
      <c r="D44" s="180">
        <f>D36+D37+D38</f>
        <v>4444849</v>
      </c>
      <c r="E44" s="181" t="s">
        <v>37</v>
      </c>
      <c r="F44" s="180">
        <f>F36+F39</f>
        <v>4444849</v>
      </c>
    </row>
    <row r="45" spans="1:256" ht="18" customHeight="1">
      <c r="F45" s="9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6"/>
  <sheetViews>
    <sheetView showGridLines="0" tabSelected="1" workbookViewId="0">
      <selection activeCell="H12" sqref="H12"/>
    </sheetView>
  </sheetViews>
  <sheetFormatPr defaultColWidth="9" defaultRowHeight="18" customHeight="1"/>
  <cols>
    <col min="1" max="1" width="9.83203125" style="8" customWidth="1"/>
    <col min="2" max="2" width="26.5" style="3" customWidth="1"/>
    <col min="3" max="3" width="15.6640625" style="11" customWidth="1"/>
    <col min="4" max="16" width="16.33203125" style="11" customWidth="1"/>
    <col min="17" max="21" width="16.33203125" style="1" customWidth="1"/>
    <col min="22" max="16384" width="9" style="1"/>
  </cols>
  <sheetData>
    <row r="1" spans="1:256" ht="18" customHeight="1">
      <c r="A1" s="76"/>
      <c r="U1" s="7" t="s">
        <v>182</v>
      </c>
    </row>
    <row r="2" spans="1:256" ht="18" customHeight="1">
      <c r="A2" s="34" t="s">
        <v>18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7"/>
    </row>
    <row r="3" spans="1:256" ht="18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7"/>
    </row>
    <row r="4" spans="1:256" ht="18" customHeight="1">
      <c r="A4" s="26" t="s">
        <v>0</v>
      </c>
      <c r="B4" s="45"/>
      <c r="C4" s="25"/>
      <c r="D4" s="25"/>
      <c r="E4" s="25"/>
      <c r="F4" s="25"/>
      <c r="G4" s="2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U4" s="21" t="s">
        <v>14</v>
      </c>
    </row>
    <row r="5" spans="1:256" s="18" customFormat="1" ht="18" customHeight="1">
      <c r="A5" s="198" t="s">
        <v>81</v>
      </c>
      <c r="B5" s="199" t="s">
        <v>152</v>
      </c>
      <c r="C5" s="200" t="s">
        <v>158</v>
      </c>
      <c r="D5" s="204" t="s">
        <v>62</v>
      </c>
      <c r="E5" s="205"/>
      <c r="F5" s="205"/>
      <c r="G5" s="206"/>
      <c r="H5" s="44" t="s">
        <v>102</v>
      </c>
      <c r="I5" s="43"/>
      <c r="J5" s="42"/>
      <c r="K5" s="42" t="s">
        <v>189</v>
      </c>
      <c r="L5" s="42"/>
      <c r="M5" s="42"/>
      <c r="N5" s="42"/>
      <c r="O5" s="42"/>
      <c r="P5" s="200" t="s">
        <v>70</v>
      </c>
      <c r="Q5" s="200" t="s">
        <v>91</v>
      </c>
      <c r="R5" s="200" t="s">
        <v>118</v>
      </c>
      <c r="S5" s="200" t="s">
        <v>24</v>
      </c>
      <c r="T5" s="200" t="s">
        <v>43</v>
      </c>
      <c r="U5" s="200" t="s">
        <v>147</v>
      </c>
    </row>
    <row r="6" spans="1:256" s="18" customFormat="1" ht="18" customHeight="1">
      <c r="A6" s="198"/>
      <c r="B6" s="199"/>
      <c r="C6" s="200"/>
      <c r="D6" s="207" t="s">
        <v>105</v>
      </c>
      <c r="E6" s="200" t="s">
        <v>97</v>
      </c>
      <c r="F6" s="200" t="s">
        <v>113</v>
      </c>
      <c r="G6" s="203" t="s">
        <v>22</v>
      </c>
      <c r="H6" s="198" t="s">
        <v>105</v>
      </c>
      <c r="I6" s="201" t="s">
        <v>6</v>
      </c>
      <c r="J6" s="208" t="s">
        <v>181</v>
      </c>
      <c r="K6" s="200" t="s">
        <v>105</v>
      </c>
      <c r="L6" s="200" t="s">
        <v>121</v>
      </c>
      <c r="M6" s="200" t="s">
        <v>148</v>
      </c>
      <c r="N6" s="200" t="s">
        <v>120</v>
      </c>
      <c r="O6" s="200" t="s">
        <v>112</v>
      </c>
      <c r="P6" s="200"/>
      <c r="Q6" s="200"/>
      <c r="R6" s="200"/>
      <c r="S6" s="200"/>
      <c r="T6" s="200"/>
      <c r="U6" s="200"/>
    </row>
    <row r="7" spans="1:256" s="18" customFormat="1" ht="33.75" customHeight="1">
      <c r="A7" s="198"/>
      <c r="B7" s="199"/>
      <c r="C7" s="200"/>
      <c r="D7" s="208"/>
      <c r="E7" s="200"/>
      <c r="F7" s="200"/>
      <c r="G7" s="203"/>
      <c r="H7" s="198"/>
      <c r="I7" s="202"/>
      <c r="J7" s="200"/>
      <c r="K7" s="200"/>
      <c r="L7" s="200"/>
      <c r="M7" s="200"/>
      <c r="N7" s="200"/>
      <c r="O7" s="200"/>
      <c r="P7" s="209"/>
      <c r="Q7" s="200"/>
      <c r="R7" s="200"/>
      <c r="S7" s="200"/>
      <c r="T7" s="200"/>
      <c r="U7" s="200"/>
    </row>
    <row r="8" spans="1:256" s="18" customFormat="1" ht="18" customHeight="1">
      <c r="A8" s="82" t="s">
        <v>126</v>
      </c>
      <c r="B8" s="82" t="s">
        <v>126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  <c r="H8" s="36">
        <v>6</v>
      </c>
      <c r="I8" s="36">
        <v>7</v>
      </c>
      <c r="J8" s="36">
        <v>8</v>
      </c>
      <c r="K8" s="36">
        <v>9</v>
      </c>
      <c r="L8" s="36">
        <v>10</v>
      </c>
      <c r="M8" s="36">
        <v>11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>
        <v>17</v>
      </c>
      <c r="T8" s="36">
        <v>18</v>
      </c>
      <c r="U8" s="36">
        <v>19</v>
      </c>
    </row>
    <row r="9" spans="1:256" ht="27.75" customHeight="1">
      <c r="A9" s="184" t="s">
        <v>238</v>
      </c>
      <c r="B9" s="185" t="s">
        <v>239</v>
      </c>
      <c r="C9" s="83">
        <f>D9+H9+K9+P9+Q9+R9+T9+S9+U9</f>
        <v>4444849</v>
      </c>
      <c r="D9" s="171">
        <f>E9+F9+G9</f>
        <v>0</v>
      </c>
      <c r="E9" s="84"/>
      <c r="F9" s="84"/>
      <c r="G9" s="85"/>
      <c r="H9" s="171">
        <f>I9+J9</f>
        <v>4444849</v>
      </c>
      <c r="I9" s="84">
        <v>4444849</v>
      </c>
      <c r="J9" s="85"/>
      <c r="K9" s="172">
        <f>SUM(L9:O9)</f>
        <v>0</v>
      </c>
      <c r="L9" s="84"/>
      <c r="M9" s="85"/>
      <c r="N9" s="83"/>
      <c r="O9" s="84"/>
      <c r="P9" s="84"/>
      <c r="Q9" s="84"/>
      <c r="R9" s="84"/>
      <c r="S9" s="84"/>
      <c r="T9" s="85"/>
      <c r="U9" s="8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 customHeight="1">
      <c r="A10" s="118"/>
      <c r="B10" s="99"/>
      <c r="C10" s="83">
        <f t="shared" ref="C10:C13" si="0">D10+H10+K10+P10+Q10+R10+T10+S10+U10</f>
        <v>0</v>
      </c>
      <c r="D10" s="171">
        <f t="shared" ref="D10:D13" si="1">E10+F10+G10</f>
        <v>0</v>
      </c>
      <c r="E10" s="119"/>
      <c r="F10" s="120"/>
      <c r="G10" s="120"/>
      <c r="H10" s="171">
        <f t="shared" ref="H10:H13" si="2">I10+J10</f>
        <v>0</v>
      </c>
      <c r="I10" s="120"/>
      <c r="J10" s="119"/>
      <c r="K10" s="172">
        <f t="shared" ref="K10:K13" si="3">SUM(L10:O10)</f>
        <v>0</v>
      </c>
      <c r="L10" s="119"/>
      <c r="M10" s="119"/>
      <c r="N10" s="119"/>
      <c r="O10" s="120"/>
      <c r="P10" s="119"/>
      <c r="Q10" s="100"/>
      <c r="R10" s="100"/>
      <c r="S10" s="121"/>
      <c r="T10" s="100"/>
      <c r="U10" s="10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>
      <c r="A11" s="99"/>
      <c r="B11" s="99"/>
      <c r="C11" s="83">
        <f t="shared" si="0"/>
        <v>0</v>
      </c>
      <c r="D11" s="171">
        <f t="shared" si="1"/>
        <v>0</v>
      </c>
      <c r="E11" s="98"/>
      <c r="F11" s="98"/>
      <c r="G11" s="98"/>
      <c r="H11" s="171">
        <f t="shared" si="2"/>
        <v>0</v>
      </c>
      <c r="I11" s="98"/>
      <c r="J11" s="98"/>
      <c r="K11" s="172">
        <f t="shared" si="3"/>
        <v>0</v>
      </c>
      <c r="L11" s="98"/>
      <c r="M11" s="98"/>
      <c r="N11" s="98"/>
      <c r="O11" s="98"/>
      <c r="P11" s="98"/>
      <c r="Q11" s="98"/>
      <c r="R11" s="98"/>
      <c r="S11" s="98"/>
      <c r="T11" s="99"/>
      <c r="U11" s="9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>
      <c r="A12" s="98"/>
      <c r="B12" s="99"/>
      <c r="C12" s="83">
        <f t="shared" si="0"/>
        <v>0</v>
      </c>
      <c r="D12" s="171">
        <f t="shared" si="1"/>
        <v>0</v>
      </c>
      <c r="E12" s="99"/>
      <c r="F12" s="98"/>
      <c r="G12" s="98"/>
      <c r="H12" s="171">
        <f t="shared" si="2"/>
        <v>0</v>
      </c>
      <c r="I12" s="98"/>
      <c r="J12" s="98"/>
      <c r="K12" s="172">
        <f t="shared" si="3"/>
        <v>0</v>
      </c>
      <c r="L12" s="98"/>
      <c r="M12" s="98"/>
      <c r="N12" s="98"/>
      <c r="O12" s="98"/>
      <c r="P12" s="98"/>
      <c r="Q12" s="98"/>
      <c r="R12" s="98"/>
      <c r="S12" s="98"/>
      <c r="T12" s="99"/>
      <c r="U12" s="9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98"/>
      <c r="B13" s="99"/>
      <c r="C13" s="83">
        <f t="shared" si="0"/>
        <v>0</v>
      </c>
      <c r="D13" s="171">
        <f t="shared" si="1"/>
        <v>0</v>
      </c>
      <c r="E13" s="99"/>
      <c r="F13" s="99"/>
      <c r="G13" s="98"/>
      <c r="H13" s="171">
        <f t="shared" si="2"/>
        <v>0</v>
      </c>
      <c r="I13" s="98"/>
      <c r="J13" s="98"/>
      <c r="K13" s="172">
        <f t="shared" si="3"/>
        <v>0</v>
      </c>
      <c r="L13" s="98"/>
      <c r="M13" s="98"/>
      <c r="N13" s="98"/>
      <c r="O13" s="98"/>
      <c r="P13" s="98"/>
      <c r="Q13" s="98"/>
      <c r="R13" s="98"/>
      <c r="S13" s="98"/>
      <c r="T13" s="98"/>
      <c r="U13" s="9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98"/>
      <c r="B14" s="99"/>
      <c r="C14" s="98"/>
      <c r="D14" s="98"/>
      <c r="E14" s="99"/>
      <c r="F14" s="98"/>
      <c r="G14" s="98"/>
      <c r="H14" s="98"/>
      <c r="I14" s="98"/>
      <c r="J14" s="98"/>
      <c r="K14" s="99"/>
      <c r="L14" s="98"/>
      <c r="M14" s="98"/>
      <c r="N14" s="98"/>
      <c r="O14" s="98"/>
      <c r="P14" s="98"/>
      <c r="Q14" s="98"/>
      <c r="R14" s="98"/>
      <c r="S14" s="98"/>
      <c r="T14" s="99"/>
      <c r="U14" s="99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>
      <c r="A15" s="98"/>
      <c r="B15" s="99"/>
      <c r="C15" s="98"/>
      <c r="D15" s="98"/>
      <c r="E15" s="98"/>
      <c r="F15" s="98"/>
      <c r="G15" s="98"/>
      <c r="H15" s="98"/>
      <c r="I15" s="98"/>
      <c r="J15" s="98"/>
      <c r="K15" s="99"/>
      <c r="L15" s="98"/>
      <c r="M15" s="98"/>
      <c r="N15" s="98"/>
      <c r="O15" s="98"/>
      <c r="P15" s="98"/>
      <c r="Q15" s="98"/>
      <c r="R15" s="98"/>
      <c r="S15" s="98"/>
      <c r="T15" s="99"/>
      <c r="U15" s="9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98"/>
      <c r="M16" s="98"/>
      <c r="N16" s="98"/>
      <c r="O16" s="98"/>
      <c r="P16" s="98"/>
      <c r="Q16" s="98"/>
      <c r="R16" s="98"/>
      <c r="S16" s="98"/>
      <c r="T16" s="99"/>
      <c r="U16" s="9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>
      <c r="A22" s="98"/>
      <c r="B22" s="98"/>
      <c r="C22" s="99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L6:L7"/>
    <mergeCell ref="E6:E7"/>
    <mergeCell ref="J6:J7"/>
    <mergeCell ref="K6:K7"/>
    <mergeCell ref="M6:M7"/>
    <mergeCell ref="U5:U7"/>
    <mergeCell ref="Q5:Q7"/>
    <mergeCell ref="N6:N7"/>
    <mergeCell ref="O6:O7"/>
    <mergeCell ref="T5:T7"/>
    <mergeCell ref="R5:R7"/>
    <mergeCell ref="S5:S7"/>
    <mergeCell ref="P5:P7"/>
    <mergeCell ref="A5:A7"/>
    <mergeCell ref="B5:B7"/>
    <mergeCell ref="C5:C7"/>
    <mergeCell ref="I6:I7"/>
    <mergeCell ref="F6:F7"/>
    <mergeCell ref="G6:G7"/>
    <mergeCell ref="D5:G5"/>
    <mergeCell ref="H6:H7"/>
    <mergeCell ref="D6:D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75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topLeftCell="A4" workbookViewId="0">
      <selection activeCell="E10" sqref="E10"/>
    </sheetView>
  </sheetViews>
  <sheetFormatPr defaultRowHeight="14.25" customHeight="1"/>
  <cols>
    <col min="1" max="3" width="4.6640625" customWidth="1"/>
    <col min="4" max="4" width="11.1640625" customWidth="1"/>
    <col min="5" max="5" width="21.6640625" customWidth="1"/>
    <col min="6" max="8" width="18.83203125" customWidth="1"/>
    <col min="9" max="9" width="14" customWidth="1"/>
    <col min="10" max="10" width="11.33203125" customWidth="1"/>
    <col min="11" max="11" width="15.83203125" customWidth="1"/>
    <col min="12" max="12" width="15.1640625" customWidth="1"/>
    <col min="13" max="13" width="17.33203125" customWidth="1"/>
    <col min="14" max="19" width="12" customWidth="1"/>
    <col min="20" max="20" width="11.1640625" customWidth="1"/>
    <col min="21" max="21" width="11.5" customWidth="1"/>
    <col min="22" max="22" width="12" customWidth="1"/>
  </cols>
  <sheetData>
    <row r="1" spans="1:22" ht="19.5" customHeight="1">
      <c r="A1" s="122" t="s">
        <v>197</v>
      </c>
      <c r="B1" s="122" t="s">
        <v>197</v>
      </c>
      <c r="C1" s="122" t="s">
        <v>197</v>
      </c>
      <c r="D1" s="123" t="s">
        <v>197</v>
      </c>
      <c r="E1" s="124" t="s">
        <v>197</v>
      </c>
      <c r="F1" s="125" t="s">
        <v>197</v>
      </c>
      <c r="G1" s="125" t="s">
        <v>197</v>
      </c>
      <c r="H1" s="125" t="s">
        <v>197</v>
      </c>
      <c r="I1" s="125" t="s">
        <v>197</v>
      </c>
      <c r="J1" s="125" t="s">
        <v>197</v>
      </c>
      <c r="K1" s="125" t="s">
        <v>197</v>
      </c>
      <c r="L1" s="125" t="s">
        <v>197</v>
      </c>
      <c r="M1" s="125" t="s">
        <v>197</v>
      </c>
      <c r="N1" s="125" t="s">
        <v>197</v>
      </c>
      <c r="O1" s="125" t="s">
        <v>197</v>
      </c>
      <c r="P1" s="125" t="s">
        <v>197</v>
      </c>
      <c r="Q1" s="125" t="s">
        <v>197</v>
      </c>
      <c r="R1" s="125" t="s">
        <v>197</v>
      </c>
      <c r="S1" s="125" t="s">
        <v>197</v>
      </c>
      <c r="T1" s="125" t="s">
        <v>197</v>
      </c>
      <c r="U1" s="125" t="s">
        <v>197</v>
      </c>
      <c r="V1" s="125" t="s">
        <v>198</v>
      </c>
    </row>
    <row r="2" spans="1:22" ht="37.5" customHeight="1">
      <c r="A2" s="210" t="s">
        <v>124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126" t="s">
        <v>197</v>
      </c>
      <c r="S2" s="126" t="s">
        <v>197</v>
      </c>
      <c r="T2" s="126" t="s">
        <v>197</v>
      </c>
      <c r="U2" s="126" t="s">
        <v>197</v>
      </c>
      <c r="V2" s="126" t="s">
        <v>197</v>
      </c>
    </row>
    <row r="3" spans="1:22" ht="19.5" customHeight="1">
      <c r="A3" s="212" t="s">
        <v>199</v>
      </c>
      <c r="B3" s="213"/>
      <c r="C3" s="213"/>
      <c r="D3" s="213"/>
      <c r="E3" s="213"/>
      <c r="F3" s="213"/>
      <c r="G3" s="213"/>
      <c r="H3" s="213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</row>
    <row r="4" spans="1:22" ht="19.5" customHeight="1">
      <c r="A4" s="127" t="s">
        <v>197</v>
      </c>
      <c r="B4" s="127" t="s">
        <v>197</v>
      </c>
      <c r="C4" s="127" t="s">
        <v>197</v>
      </c>
      <c r="D4" s="128" t="s">
        <v>197</v>
      </c>
      <c r="E4" s="129" t="s">
        <v>197</v>
      </c>
      <c r="F4" s="130" t="s">
        <v>197</v>
      </c>
      <c r="G4" s="130" t="s">
        <v>197</v>
      </c>
      <c r="H4" s="130" t="s">
        <v>197</v>
      </c>
      <c r="I4" s="130" t="s">
        <v>197</v>
      </c>
      <c r="J4" s="130" t="s">
        <v>197</v>
      </c>
      <c r="K4" s="130" t="s">
        <v>197</v>
      </c>
      <c r="L4" s="130" t="s">
        <v>197</v>
      </c>
      <c r="M4" s="130" t="s">
        <v>197</v>
      </c>
      <c r="N4" s="130" t="s">
        <v>197</v>
      </c>
      <c r="O4" s="130" t="s">
        <v>197</v>
      </c>
      <c r="P4" s="130" t="s">
        <v>197</v>
      </c>
      <c r="Q4" s="130" t="s">
        <v>197</v>
      </c>
      <c r="R4" s="130" t="s">
        <v>197</v>
      </c>
      <c r="S4" s="130" t="s">
        <v>197</v>
      </c>
      <c r="T4" s="130" t="s">
        <v>197</v>
      </c>
      <c r="U4" s="130" t="s">
        <v>197</v>
      </c>
      <c r="V4" s="130" t="s">
        <v>197</v>
      </c>
    </row>
    <row r="5" spans="1:22" ht="23.25" customHeight="1">
      <c r="A5" s="215" t="s">
        <v>195</v>
      </c>
      <c r="B5" s="216"/>
      <c r="C5" s="216"/>
      <c r="D5" s="217" t="s">
        <v>81</v>
      </c>
      <c r="E5" s="219" t="s">
        <v>73</v>
      </c>
      <c r="F5" s="219" t="s">
        <v>158</v>
      </c>
      <c r="G5" s="221" t="s">
        <v>102</v>
      </c>
      <c r="H5" s="222"/>
      <c r="I5" s="222"/>
      <c r="J5" s="223" t="s">
        <v>200</v>
      </c>
      <c r="K5" s="224"/>
      <c r="L5" s="224"/>
      <c r="M5" s="223" t="s">
        <v>201</v>
      </c>
      <c r="N5" s="223" t="s">
        <v>91</v>
      </c>
      <c r="O5" s="223" t="s">
        <v>118</v>
      </c>
      <c r="P5" s="223" t="s">
        <v>24</v>
      </c>
      <c r="Q5" s="223" t="s">
        <v>43</v>
      </c>
      <c r="R5" s="223" t="s">
        <v>147</v>
      </c>
      <c r="S5" s="223" t="s">
        <v>62</v>
      </c>
      <c r="T5" s="224"/>
      <c r="U5" s="224"/>
      <c r="V5" s="224"/>
    </row>
    <row r="6" spans="1:22" ht="30" customHeight="1">
      <c r="A6" s="131" t="s">
        <v>77</v>
      </c>
      <c r="B6" s="131" t="s">
        <v>136</v>
      </c>
      <c r="C6" s="131" t="s">
        <v>134</v>
      </c>
      <c r="D6" s="218"/>
      <c r="E6" s="220"/>
      <c r="F6" s="220"/>
      <c r="G6" s="132" t="s">
        <v>105</v>
      </c>
      <c r="H6" s="133" t="s">
        <v>202</v>
      </c>
      <c r="I6" s="133" t="s">
        <v>68</v>
      </c>
      <c r="J6" s="133" t="s">
        <v>105</v>
      </c>
      <c r="K6" s="133" t="s">
        <v>203</v>
      </c>
      <c r="L6" s="133" t="s">
        <v>204</v>
      </c>
      <c r="M6" s="224"/>
      <c r="N6" s="224"/>
      <c r="O6" s="224"/>
      <c r="P6" s="224"/>
      <c r="Q6" s="224"/>
      <c r="R6" s="224"/>
      <c r="S6" s="133" t="s">
        <v>105</v>
      </c>
      <c r="T6" s="133" t="s">
        <v>205</v>
      </c>
      <c r="U6" s="133" t="s">
        <v>206</v>
      </c>
      <c r="V6" s="133" t="s">
        <v>22</v>
      </c>
    </row>
    <row r="7" spans="1:22" ht="19.5" customHeight="1">
      <c r="A7" s="134" t="s">
        <v>197</v>
      </c>
      <c r="B7" s="134" t="s">
        <v>197</v>
      </c>
      <c r="C7" s="134" t="s">
        <v>197</v>
      </c>
      <c r="D7" s="132" t="s">
        <v>126</v>
      </c>
      <c r="E7" s="132" t="s">
        <v>126</v>
      </c>
      <c r="F7" s="173">
        <v>1</v>
      </c>
      <c r="G7" s="174">
        <v>2</v>
      </c>
      <c r="H7" s="173">
        <v>3</v>
      </c>
      <c r="I7" s="174">
        <v>4</v>
      </c>
      <c r="J7" s="173">
        <v>5</v>
      </c>
      <c r="K7" s="174">
        <v>6</v>
      </c>
      <c r="L7" s="132" t="s">
        <v>51</v>
      </c>
      <c r="M7" s="132" t="s">
        <v>1</v>
      </c>
      <c r="N7" s="132" t="s">
        <v>150</v>
      </c>
      <c r="O7" s="132" t="s">
        <v>66</v>
      </c>
      <c r="P7" s="132" t="s">
        <v>207</v>
      </c>
      <c r="Q7" s="132" t="s">
        <v>208</v>
      </c>
      <c r="R7" s="132" t="s">
        <v>209</v>
      </c>
      <c r="S7" s="132" t="s">
        <v>210</v>
      </c>
      <c r="T7" s="132" t="s">
        <v>211</v>
      </c>
      <c r="U7" s="132" t="s">
        <v>212</v>
      </c>
      <c r="V7" s="132" t="s">
        <v>213</v>
      </c>
    </row>
    <row r="8" spans="1:22" ht="24.75" customHeight="1">
      <c r="A8" s="88"/>
      <c r="B8" s="88"/>
      <c r="C8" s="88"/>
      <c r="D8" s="186" t="s">
        <v>238</v>
      </c>
      <c r="E8" s="185" t="s">
        <v>239</v>
      </c>
      <c r="F8" s="182">
        <f>G8+J8+M8+N8+O8+P8+Q8+R8+S8</f>
        <v>4444849</v>
      </c>
      <c r="G8" s="183">
        <f>H8+I8</f>
        <v>4444849</v>
      </c>
      <c r="H8" s="183">
        <v>4444849</v>
      </c>
      <c r="I8" s="183"/>
      <c r="J8" s="183">
        <f>K8+L8</f>
        <v>0</v>
      </c>
      <c r="K8" s="183"/>
      <c r="L8" s="183"/>
      <c r="M8" s="183"/>
      <c r="N8" s="183"/>
      <c r="O8" s="183"/>
      <c r="P8" s="183"/>
      <c r="Q8" s="183"/>
      <c r="R8" s="183"/>
      <c r="S8" s="183">
        <f>T8+U8+V8</f>
        <v>0</v>
      </c>
      <c r="T8" s="183"/>
      <c r="U8" s="183"/>
      <c r="V8" s="183"/>
    </row>
    <row r="9" spans="1:22" ht="25.5" customHeight="1">
      <c r="A9" s="138" t="s">
        <v>214</v>
      </c>
      <c r="B9" s="135"/>
      <c r="C9" s="135"/>
      <c r="D9" s="186" t="s">
        <v>238</v>
      </c>
      <c r="E9" s="190" t="s">
        <v>221</v>
      </c>
      <c r="F9" s="173">
        <f t="shared" ref="F9:F20" si="0">G9+J9+M9+N9+O9+P9+Q9+R9+S9</f>
        <v>3344849</v>
      </c>
      <c r="G9" s="174">
        <f t="shared" ref="G9:G20" si="1">H9+I9</f>
        <v>3344849</v>
      </c>
      <c r="H9" s="136">
        <v>3344849</v>
      </c>
      <c r="I9" s="136">
        <v>0</v>
      </c>
      <c r="J9" s="136">
        <v>0</v>
      </c>
      <c r="K9" s="136">
        <v>0</v>
      </c>
      <c r="L9" s="136">
        <v>0</v>
      </c>
      <c r="M9" s="137"/>
      <c r="N9" s="137"/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7"/>
    </row>
    <row r="10" spans="1:22" ht="26.25" customHeight="1">
      <c r="A10" s="135"/>
      <c r="B10" s="138">
        <v>17</v>
      </c>
      <c r="C10" s="135"/>
      <c r="D10" s="186" t="s">
        <v>238</v>
      </c>
      <c r="E10" s="190" t="s">
        <v>240</v>
      </c>
      <c r="F10" s="173">
        <f t="shared" si="0"/>
        <v>3344849</v>
      </c>
      <c r="G10" s="174">
        <f t="shared" si="1"/>
        <v>3344849</v>
      </c>
      <c r="H10" s="136">
        <v>3344849</v>
      </c>
      <c r="I10" s="136">
        <v>0</v>
      </c>
      <c r="J10" s="136">
        <v>0</v>
      </c>
      <c r="K10" s="136">
        <v>0</v>
      </c>
      <c r="L10" s="136">
        <v>0</v>
      </c>
      <c r="M10" s="137"/>
      <c r="N10" s="137"/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7"/>
    </row>
    <row r="11" spans="1:22" ht="27" customHeight="1">
      <c r="A11" s="135"/>
      <c r="B11" s="135"/>
      <c r="C11" s="138" t="s">
        <v>215</v>
      </c>
      <c r="D11" s="186" t="s">
        <v>238</v>
      </c>
      <c r="E11" s="190" t="s">
        <v>216</v>
      </c>
      <c r="F11" s="173">
        <f t="shared" si="0"/>
        <v>3344849</v>
      </c>
      <c r="G11" s="174">
        <f t="shared" si="1"/>
        <v>3344849</v>
      </c>
      <c r="H11" s="136">
        <v>3344849</v>
      </c>
      <c r="I11" s="136">
        <v>0</v>
      </c>
      <c r="J11" s="136">
        <v>0</v>
      </c>
      <c r="K11" s="136">
        <v>0</v>
      </c>
      <c r="L11" s="136">
        <v>0</v>
      </c>
      <c r="M11" s="137"/>
      <c r="N11" s="137"/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7"/>
    </row>
    <row r="12" spans="1:22" ht="37.5" customHeight="1">
      <c r="A12" s="138"/>
      <c r="B12" s="138"/>
      <c r="C12" s="186" t="s">
        <v>241</v>
      </c>
      <c r="D12" s="186" t="s">
        <v>238</v>
      </c>
      <c r="E12" s="193" t="s">
        <v>248</v>
      </c>
      <c r="F12" s="173">
        <f t="shared" si="0"/>
        <v>300000</v>
      </c>
      <c r="G12" s="174">
        <f t="shared" si="1"/>
        <v>300000</v>
      </c>
      <c r="H12" s="136">
        <v>300000</v>
      </c>
      <c r="I12" s="136">
        <v>0</v>
      </c>
      <c r="J12" s="136">
        <v>0</v>
      </c>
      <c r="K12" s="136">
        <v>0</v>
      </c>
      <c r="L12" s="136">
        <v>0</v>
      </c>
      <c r="M12" s="137"/>
      <c r="N12" s="137"/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7"/>
    </row>
    <row r="13" spans="1:22" ht="36.75" customHeight="1">
      <c r="A13" s="138"/>
      <c r="B13" s="138"/>
      <c r="C13" s="138">
        <v>99</v>
      </c>
      <c r="D13" s="186" t="s">
        <v>238</v>
      </c>
      <c r="E13" s="191" t="s">
        <v>249</v>
      </c>
      <c r="F13" s="173">
        <f t="shared" si="0"/>
        <v>800000</v>
      </c>
      <c r="G13" s="174">
        <f t="shared" si="1"/>
        <v>800000</v>
      </c>
      <c r="H13" s="136">
        <v>800000</v>
      </c>
      <c r="I13" s="136">
        <v>0</v>
      </c>
      <c r="J13" s="136">
        <v>0</v>
      </c>
      <c r="K13" s="136">
        <v>0</v>
      </c>
      <c r="L13" s="136">
        <v>0</v>
      </c>
      <c r="M13" s="137"/>
      <c r="N13" s="137"/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7"/>
    </row>
    <row r="14" spans="1:22" ht="13.5" customHeight="1">
      <c r="A14" s="138"/>
      <c r="B14" s="138"/>
      <c r="C14" s="138"/>
      <c r="D14" s="138"/>
      <c r="E14" s="138"/>
      <c r="F14" s="173">
        <f t="shared" si="0"/>
        <v>0</v>
      </c>
      <c r="G14" s="174">
        <f t="shared" si="1"/>
        <v>0</v>
      </c>
      <c r="H14" s="136"/>
      <c r="I14" s="136">
        <v>0</v>
      </c>
      <c r="J14" s="136">
        <v>0</v>
      </c>
      <c r="K14" s="136">
        <v>0</v>
      </c>
      <c r="L14" s="136">
        <v>0</v>
      </c>
      <c r="M14" s="137"/>
      <c r="N14" s="137"/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7"/>
    </row>
    <row r="15" spans="1:22" ht="13.5" customHeight="1">
      <c r="A15" s="138"/>
      <c r="B15" s="138"/>
      <c r="C15" s="138"/>
      <c r="D15" s="138"/>
      <c r="E15" s="138"/>
      <c r="F15" s="173">
        <f t="shared" si="0"/>
        <v>0</v>
      </c>
      <c r="G15" s="174">
        <f t="shared" si="1"/>
        <v>0</v>
      </c>
      <c r="H15" s="136"/>
      <c r="I15" s="136"/>
      <c r="J15" s="136"/>
      <c r="K15" s="136"/>
      <c r="L15" s="136"/>
      <c r="M15" s="137"/>
      <c r="N15" s="137"/>
      <c r="O15" s="136"/>
      <c r="P15" s="136"/>
      <c r="Q15" s="136"/>
      <c r="R15" s="136"/>
      <c r="S15" s="136"/>
      <c r="T15" s="136"/>
      <c r="U15" s="136"/>
      <c r="V15" s="137"/>
    </row>
    <row r="16" spans="1:22" ht="13.5" customHeight="1">
      <c r="A16" s="138"/>
      <c r="B16" s="138"/>
      <c r="C16" s="138"/>
      <c r="D16" s="138"/>
      <c r="E16" s="138"/>
      <c r="F16" s="173">
        <f t="shared" si="0"/>
        <v>0</v>
      </c>
      <c r="G16" s="174">
        <f t="shared" si="1"/>
        <v>0</v>
      </c>
      <c r="H16" s="136"/>
      <c r="I16" s="136"/>
      <c r="J16" s="136"/>
      <c r="K16" s="136"/>
      <c r="L16" s="136"/>
      <c r="M16" s="137"/>
      <c r="N16" s="137"/>
      <c r="O16" s="136"/>
      <c r="P16" s="136"/>
      <c r="Q16" s="136"/>
      <c r="R16" s="136"/>
      <c r="S16" s="136"/>
      <c r="T16" s="136"/>
      <c r="U16" s="136"/>
      <c r="V16" s="137"/>
    </row>
    <row r="17" spans="1:22" ht="13.5" customHeight="1">
      <c r="A17" s="135"/>
      <c r="B17" s="138"/>
      <c r="C17" s="135"/>
      <c r="D17" s="135"/>
      <c r="E17" s="135"/>
      <c r="F17" s="173">
        <f t="shared" si="0"/>
        <v>0</v>
      </c>
      <c r="G17" s="174">
        <f t="shared" si="1"/>
        <v>0</v>
      </c>
      <c r="H17" s="136"/>
      <c r="I17" s="136"/>
      <c r="J17" s="136"/>
      <c r="K17" s="136"/>
      <c r="L17" s="136"/>
      <c r="M17" s="137"/>
      <c r="N17" s="137"/>
      <c r="O17" s="136"/>
      <c r="P17" s="136"/>
      <c r="Q17" s="136"/>
      <c r="R17" s="136"/>
      <c r="S17" s="136"/>
      <c r="T17" s="136"/>
      <c r="U17" s="136"/>
      <c r="V17" s="137"/>
    </row>
    <row r="18" spans="1:22" ht="13.5" customHeight="1">
      <c r="A18" s="135"/>
      <c r="B18" s="135"/>
      <c r="C18" s="138"/>
      <c r="D18" s="135"/>
      <c r="E18" s="135"/>
      <c r="F18" s="173">
        <f t="shared" si="0"/>
        <v>0</v>
      </c>
      <c r="G18" s="174">
        <f t="shared" si="1"/>
        <v>0</v>
      </c>
      <c r="H18" s="136"/>
      <c r="I18" s="136"/>
      <c r="J18" s="136"/>
      <c r="K18" s="136"/>
      <c r="L18" s="136"/>
      <c r="M18" s="137"/>
      <c r="N18" s="137"/>
      <c r="O18" s="136"/>
      <c r="P18" s="136"/>
      <c r="Q18" s="136"/>
      <c r="R18" s="136"/>
      <c r="S18" s="136"/>
      <c r="T18" s="136"/>
      <c r="U18" s="136"/>
      <c r="V18" s="137"/>
    </row>
    <row r="19" spans="1:22" ht="13.5" customHeight="1">
      <c r="A19" s="138"/>
      <c r="B19" s="138"/>
      <c r="C19" s="138"/>
      <c r="D19" s="138"/>
      <c r="E19" s="138"/>
      <c r="F19" s="173">
        <f t="shared" si="0"/>
        <v>0</v>
      </c>
      <c r="G19" s="174">
        <f t="shared" si="1"/>
        <v>0</v>
      </c>
      <c r="H19" s="136"/>
      <c r="I19" s="136"/>
      <c r="J19" s="136"/>
      <c r="K19" s="136"/>
      <c r="L19" s="136"/>
      <c r="M19" s="137"/>
      <c r="N19" s="137"/>
      <c r="O19" s="136"/>
      <c r="P19" s="136"/>
      <c r="Q19" s="136"/>
      <c r="R19" s="136"/>
      <c r="S19" s="136"/>
      <c r="T19" s="136"/>
      <c r="U19" s="136"/>
      <c r="V19" s="137"/>
    </row>
    <row r="20" spans="1:22" ht="13.5" customHeight="1">
      <c r="A20" s="138"/>
      <c r="B20" s="138"/>
      <c r="C20" s="138"/>
      <c r="D20" s="138"/>
      <c r="E20" s="138"/>
      <c r="F20" s="173">
        <f t="shared" si="0"/>
        <v>0</v>
      </c>
      <c r="G20" s="174">
        <f t="shared" si="1"/>
        <v>0</v>
      </c>
      <c r="H20" s="136"/>
      <c r="I20" s="136"/>
      <c r="J20" s="136"/>
      <c r="K20" s="136"/>
      <c r="L20" s="136"/>
      <c r="M20" s="137"/>
      <c r="N20" s="137"/>
      <c r="O20" s="136"/>
      <c r="P20" s="136"/>
      <c r="Q20" s="136"/>
      <c r="R20" s="136"/>
      <c r="S20" s="136"/>
      <c r="T20" s="136"/>
      <c r="U20" s="136"/>
      <c r="V20" s="137"/>
    </row>
  </sheetData>
  <mergeCells count="15">
    <mergeCell ref="A2:Q2"/>
    <mergeCell ref="A3:V3"/>
    <mergeCell ref="A5:C5"/>
    <mergeCell ref="D5:D6"/>
    <mergeCell ref="E5:E6"/>
    <mergeCell ref="F5:F6"/>
    <mergeCell ref="G5:I5"/>
    <mergeCell ref="J5:L5"/>
    <mergeCell ref="M5:M6"/>
    <mergeCell ref="N5:N6"/>
    <mergeCell ref="O5:O6"/>
    <mergeCell ref="P5:P6"/>
    <mergeCell ref="Q5:Q6"/>
    <mergeCell ref="R5:R6"/>
    <mergeCell ref="S5:V5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5"/>
  <sheetViews>
    <sheetView showGridLines="0" workbookViewId="0">
      <selection activeCell="E7" sqref="E7"/>
    </sheetView>
  </sheetViews>
  <sheetFormatPr defaultColWidth="9.1640625" defaultRowHeight="18" customHeight="1"/>
  <cols>
    <col min="1" max="1" width="5.33203125" style="19" customWidth="1"/>
    <col min="2" max="3" width="4.33203125" style="20" customWidth="1"/>
    <col min="4" max="4" width="10.1640625" style="8" customWidth="1"/>
    <col min="5" max="5" width="25.33203125" style="3" customWidth="1"/>
    <col min="6" max="6" width="15.83203125" style="10" customWidth="1"/>
    <col min="7" max="7" width="14.1640625" style="10" customWidth="1"/>
    <col min="8" max="8" width="14.33203125" style="10" customWidth="1"/>
    <col min="9" max="9" width="13.33203125" style="10" customWidth="1"/>
    <col min="10" max="10" width="13" style="10" customWidth="1"/>
    <col min="11" max="11" width="15.5" style="2" customWidth="1"/>
    <col min="12" max="13" width="10.5" style="2" customWidth="1"/>
    <col min="14" max="14" width="13.33203125" style="2" customWidth="1"/>
    <col min="15" max="24" width="10.5" style="2" customWidth="1"/>
    <col min="25" max="251" width="10.6640625" style="2" customWidth="1"/>
    <col min="252" max="253" width="10.6640625" customWidth="1"/>
  </cols>
  <sheetData>
    <row r="1" spans="1:251" ht="18" customHeight="1">
      <c r="A1" s="50"/>
      <c r="B1" s="50"/>
      <c r="C1" s="50"/>
      <c r="D1" s="6"/>
      <c r="E1" s="14"/>
      <c r="F1" s="6"/>
      <c r="G1" s="6"/>
      <c r="H1" s="6"/>
      <c r="I1" s="6"/>
      <c r="J1" s="6"/>
      <c r="X1" s="6" t="s">
        <v>16</v>
      </c>
    </row>
    <row r="2" spans="1:251" ht="18" customHeight="1">
      <c r="A2" s="225" t="s">
        <v>174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</row>
    <row r="3" spans="1:251" s="1" customFormat="1" ht="18" customHeight="1">
      <c r="A3" s="26" t="s">
        <v>0</v>
      </c>
      <c r="B3" s="26"/>
      <c r="C3" s="26"/>
      <c r="D3" s="68"/>
      <c r="E3" s="14"/>
      <c r="F3" s="13"/>
      <c r="G3" s="6"/>
      <c r="H3" s="13"/>
      <c r="I3" s="13"/>
      <c r="J3" s="13"/>
      <c r="X3" s="5" t="s">
        <v>14</v>
      </c>
    </row>
    <row r="4" spans="1:251" s="1" customFormat="1" ht="18" customHeight="1">
      <c r="A4" s="228" t="s">
        <v>195</v>
      </c>
      <c r="B4" s="228"/>
      <c r="C4" s="228"/>
      <c r="D4" s="229" t="s">
        <v>81</v>
      </c>
      <c r="E4" s="231" t="s">
        <v>73</v>
      </c>
      <c r="F4" s="230" t="s">
        <v>41</v>
      </c>
      <c r="G4" s="232" t="s">
        <v>20</v>
      </c>
      <c r="H4" s="232"/>
      <c r="I4" s="232"/>
      <c r="J4" s="232"/>
      <c r="K4" s="233" t="s">
        <v>116</v>
      </c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26" t="s">
        <v>169</v>
      </c>
      <c r="W4" s="227" t="s">
        <v>27</v>
      </c>
      <c r="X4" s="199" t="s">
        <v>125</v>
      </c>
    </row>
    <row r="5" spans="1:251" s="1" customFormat="1" ht="38.25" customHeight="1">
      <c r="A5" s="51" t="s">
        <v>77</v>
      </c>
      <c r="B5" s="51" t="s">
        <v>136</v>
      </c>
      <c r="C5" s="51" t="s">
        <v>134</v>
      </c>
      <c r="D5" s="229"/>
      <c r="E5" s="231"/>
      <c r="F5" s="230"/>
      <c r="G5" s="57" t="s">
        <v>41</v>
      </c>
      <c r="H5" s="57" t="s">
        <v>104</v>
      </c>
      <c r="I5" s="57" t="s">
        <v>128</v>
      </c>
      <c r="J5" s="57" t="s">
        <v>9</v>
      </c>
      <c r="K5" s="57" t="s">
        <v>41</v>
      </c>
      <c r="L5" s="57" t="s">
        <v>104</v>
      </c>
      <c r="M5" s="57" t="s">
        <v>9</v>
      </c>
      <c r="N5" s="57" t="s">
        <v>128</v>
      </c>
      <c r="O5" s="57" t="s">
        <v>109</v>
      </c>
      <c r="P5" s="57" t="s">
        <v>123</v>
      </c>
      <c r="Q5" s="57" t="s">
        <v>46</v>
      </c>
      <c r="R5" s="57" t="s">
        <v>67</v>
      </c>
      <c r="S5" s="57" t="s">
        <v>33</v>
      </c>
      <c r="T5" s="57" t="s">
        <v>10</v>
      </c>
      <c r="U5" s="57" t="s">
        <v>7</v>
      </c>
      <c r="V5" s="227"/>
      <c r="W5" s="227"/>
      <c r="X5" s="199"/>
    </row>
    <row r="6" spans="1:251" ht="22.5" customHeight="1">
      <c r="A6" s="71" t="s">
        <v>126</v>
      </c>
      <c r="B6" s="71" t="s">
        <v>126</v>
      </c>
      <c r="C6" s="71" t="s">
        <v>126</v>
      </c>
      <c r="D6" s="41" t="s">
        <v>126</v>
      </c>
      <c r="E6" s="41" t="s">
        <v>126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41">
        <v>10</v>
      </c>
      <c r="P6" s="41">
        <v>11</v>
      </c>
      <c r="Q6" s="41">
        <v>12</v>
      </c>
      <c r="R6" s="41">
        <v>13</v>
      </c>
      <c r="S6" s="41">
        <v>14</v>
      </c>
      <c r="T6" s="41">
        <v>15</v>
      </c>
      <c r="U6" s="41">
        <v>16</v>
      </c>
      <c r="V6" s="41">
        <v>17</v>
      </c>
      <c r="W6" s="41">
        <v>18</v>
      </c>
      <c r="X6" s="41">
        <v>19</v>
      </c>
      <c r="Y6" s="17"/>
    </row>
    <row r="7" spans="1:251" s="39" customFormat="1" ht="26.25" customHeight="1">
      <c r="A7" s="88"/>
      <c r="B7" s="88"/>
      <c r="C7" s="88"/>
      <c r="D7" s="186" t="s">
        <v>238</v>
      </c>
      <c r="E7" s="185" t="s">
        <v>262</v>
      </c>
      <c r="F7" s="83">
        <f>G7+K7+V7+W7+X7</f>
        <v>4444849</v>
      </c>
      <c r="G7" s="169">
        <f>H7+I7+J7</f>
        <v>3344849</v>
      </c>
      <c r="H7" s="86">
        <v>2620869</v>
      </c>
      <c r="I7" s="83">
        <v>278588</v>
      </c>
      <c r="J7" s="85">
        <v>445392</v>
      </c>
      <c r="K7" s="170">
        <f>L7+M7+N7+O7+P7+Q7+R7+S7+T7+U7</f>
        <v>1100000</v>
      </c>
      <c r="L7" s="83"/>
      <c r="M7" s="85"/>
      <c r="N7" s="86">
        <v>1100000</v>
      </c>
      <c r="O7" s="86"/>
      <c r="P7" s="86"/>
      <c r="Q7" s="86"/>
      <c r="R7" s="86"/>
      <c r="S7" s="83"/>
      <c r="T7" s="85"/>
      <c r="U7" s="83"/>
      <c r="V7" s="85"/>
      <c r="W7" s="86"/>
      <c r="X7" s="83"/>
      <c r="Y7" s="17"/>
    </row>
    <row r="8" spans="1:251" ht="29.25" customHeight="1">
      <c r="A8" s="138" t="s">
        <v>214</v>
      </c>
      <c r="B8" s="135"/>
      <c r="C8" s="135"/>
      <c r="D8" s="186" t="s">
        <v>238</v>
      </c>
      <c r="E8" s="190" t="s">
        <v>221</v>
      </c>
      <c r="F8" s="83">
        <f t="shared" ref="F8:F11" si="0">G8+K8+V8+W8+X8</f>
        <v>3344849</v>
      </c>
      <c r="G8" s="169">
        <f t="shared" ref="G8:G10" si="1">H8+I8+J8</f>
        <v>3344849</v>
      </c>
      <c r="H8" s="86">
        <v>2620869</v>
      </c>
      <c r="I8" s="83">
        <v>278588</v>
      </c>
      <c r="J8" s="85">
        <v>445392</v>
      </c>
      <c r="K8" s="170">
        <f t="shared" ref="K8:K11" si="2">L8+M8+N8+O8+P8+Q8+R8+S8+T8+U8</f>
        <v>0</v>
      </c>
      <c r="L8" s="94"/>
      <c r="M8" s="99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30.75" customHeight="1">
      <c r="A9" s="135"/>
      <c r="B9" s="138">
        <v>17</v>
      </c>
      <c r="C9" s="135"/>
      <c r="D9" s="186" t="s">
        <v>238</v>
      </c>
      <c r="E9" s="190" t="s">
        <v>240</v>
      </c>
      <c r="F9" s="83">
        <f t="shared" si="0"/>
        <v>3344849</v>
      </c>
      <c r="G9" s="169">
        <v>3344849</v>
      </c>
      <c r="H9" s="86">
        <v>2620869</v>
      </c>
      <c r="I9" s="83">
        <v>278588</v>
      </c>
      <c r="J9" s="85">
        <v>445392</v>
      </c>
      <c r="K9" s="170">
        <f t="shared" si="2"/>
        <v>0</v>
      </c>
      <c r="L9" s="99"/>
      <c r="M9" s="99"/>
      <c r="N9" s="99"/>
      <c r="O9" s="98"/>
      <c r="P9" s="98"/>
      <c r="Q9" s="99"/>
      <c r="R9" s="99"/>
      <c r="S9" s="99"/>
      <c r="T9" s="99"/>
      <c r="U9" s="99"/>
      <c r="V9" s="99"/>
      <c r="W9" s="99"/>
      <c r="X9" s="9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33" customHeight="1">
      <c r="A10" s="135"/>
      <c r="B10" s="135"/>
      <c r="C10" s="138" t="s">
        <v>215</v>
      </c>
      <c r="D10" s="186" t="s">
        <v>238</v>
      </c>
      <c r="E10" s="190" t="s">
        <v>260</v>
      </c>
      <c r="F10" s="83">
        <f t="shared" si="0"/>
        <v>3344849</v>
      </c>
      <c r="G10" s="169">
        <f t="shared" si="1"/>
        <v>3344849</v>
      </c>
      <c r="H10" s="86">
        <v>2620869</v>
      </c>
      <c r="I10" s="83">
        <v>278588</v>
      </c>
      <c r="J10" s="85">
        <v>445392</v>
      </c>
      <c r="K10" s="170">
        <f t="shared" si="2"/>
        <v>0</v>
      </c>
      <c r="L10" s="98"/>
      <c r="M10" s="98"/>
      <c r="N10" s="98"/>
      <c r="O10" s="98"/>
      <c r="P10" s="98"/>
      <c r="Q10" s="98"/>
      <c r="R10" s="98"/>
      <c r="S10" s="98"/>
      <c r="T10" s="98"/>
      <c r="U10" s="99"/>
      <c r="V10" s="99"/>
      <c r="W10" s="99"/>
      <c r="X10" s="9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29.25" customHeight="1">
      <c r="A11" s="138"/>
      <c r="B11" s="138"/>
      <c r="C11" s="186" t="s">
        <v>241</v>
      </c>
      <c r="D11" s="186" t="s">
        <v>238</v>
      </c>
      <c r="E11" s="191" t="s">
        <v>242</v>
      </c>
      <c r="F11" s="83">
        <f t="shared" si="0"/>
        <v>300000</v>
      </c>
      <c r="G11" s="169"/>
      <c r="H11" s="86"/>
      <c r="I11" s="83"/>
      <c r="J11" s="85"/>
      <c r="K11" s="170">
        <f t="shared" si="2"/>
        <v>300000</v>
      </c>
      <c r="L11" s="99"/>
      <c r="M11" s="98"/>
      <c r="N11" s="98">
        <v>300000</v>
      </c>
      <c r="O11" s="98"/>
      <c r="P11" s="98"/>
      <c r="Q11" s="98"/>
      <c r="R11" s="98"/>
      <c r="S11" s="98"/>
      <c r="T11" s="98"/>
      <c r="U11" s="98"/>
      <c r="V11" s="99"/>
      <c r="W11" s="99"/>
      <c r="X11" s="98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32.25" customHeight="1">
      <c r="A12" s="138"/>
      <c r="B12" s="138"/>
      <c r="C12" s="138">
        <v>99</v>
      </c>
      <c r="D12" s="186" t="s">
        <v>238</v>
      </c>
      <c r="E12" s="191" t="s">
        <v>261</v>
      </c>
      <c r="F12" s="99">
        <v>800000</v>
      </c>
      <c r="G12" s="98"/>
      <c r="H12" s="98"/>
      <c r="I12" s="98"/>
      <c r="J12" s="98"/>
      <c r="K12" s="98">
        <v>800000</v>
      </c>
      <c r="L12" s="98"/>
      <c r="M12" s="98"/>
      <c r="N12" s="98">
        <v>800000</v>
      </c>
      <c r="O12" s="98"/>
      <c r="P12" s="98"/>
      <c r="Q12" s="98"/>
      <c r="R12" s="98"/>
      <c r="S12" s="98"/>
      <c r="T12" s="98"/>
      <c r="U12" s="98"/>
      <c r="V12" s="99"/>
      <c r="W12" s="99"/>
      <c r="X12" s="98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18" customHeight="1">
      <c r="A13" s="98"/>
      <c r="B13" s="98"/>
      <c r="C13" s="98"/>
      <c r="D13" s="99"/>
      <c r="E13" s="99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9"/>
      <c r="W13" s="99"/>
      <c r="X13" s="98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18" customHeight="1">
      <c r="A14" s="98"/>
      <c r="B14" s="98"/>
      <c r="C14" s="98"/>
      <c r="D14" s="98"/>
      <c r="E14" s="99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18" customHeight="1">
      <c r="A15" s="98"/>
      <c r="B15" s="98"/>
      <c r="C15" s="98"/>
      <c r="D15" s="98"/>
      <c r="E15" s="98"/>
      <c r="F15" s="99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18" customHeight="1">
      <c r="A16" s="98"/>
      <c r="B16" s="98"/>
      <c r="C16" s="98"/>
      <c r="D16" s="98"/>
      <c r="E16" s="98"/>
      <c r="F16" s="98"/>
      <c r="G16" s="98"/>
      <c r="H16" s="98"/>
      <c r="I16" s="98"/>
      <c r="J16" s="99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t="18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18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18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18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18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18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18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18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18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18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18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spans="1:251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spans="1:251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spans="1:251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1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spans="1:251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spans="1:251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V4:V5"/>
    <mergeCell ref="W4:W5"/>
    <mergeCell ref="X4:X5"/>
    <mergeCell ref="A4:C4"/>
    <mergeCell ref="D4:D5"/>
    <mergeCell ref="F4:F5"/>
    <mergeCell ref="E4:E5"/>
    <mergeCell ref="G4:J4"/>
    <mergeCell ref="K4:U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2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W67"/>
  <sheetViews>
    <sheetView showGridLines="0" workbookViewId="0">
      <selection activeCell="E8" sqref="E8"/>
    </sheetView>
  </sheetViews>
  <sheetFormatPr defaultColWidth="9.1640625" defaultRowHeight="11.25"/>
  <cols>
    <col min="1" max="3" width="4" style="61" customWidth="1"/>
    <col min="4" max="4" width="7.6640625" style="61" customWidth="1"/>
    <col min="5" max="5" width="19.33203125" style="61" customWidth="1"/>
    <col min="6" max="6" width="13.6640625" style="61" customWidth="1"/>
    <col min="7" max="7" width="14" style="61" customWidth="1"/>
    <col min="8" max="8" width="12.1640625" style="61" customWidth="1"/>
    <col min="9" max="9" width="13.83203125" style="61" customWidth="1"/>
    <col min="10" max="10" width="10.83203125" style="61" customWidth="1"/>
    <col min="11" max="11" width="12.33203125" style="61" customWidth="1"/>
    <col min="12" max="12" width="6.1640625" style="61" customWidth="1"/>
    <col min="13" max="13" width="6" customWidth="1"/>
    <col min="14" max="14" width="5.33203125" customWidth="1"/>
    <col min="15" max="15" width="9.1640625" customWidth="1"/>
    <col min="16" max="16" width="13" customWidth="1"/>
    <col min="17" max="17" width="5.6640625" customWidth="1"/>
    <col min="18" max="18" width="4.6640625" customWidth="1"/>
    <col min="19" max="19" width="5.83203125" style="61" customWidth="1"/>
    <col min="20" max="20" width="12.5" style="61" customWidth="1"/>
    <col min="21" max="21" width="9.33203125" style="61" customWidth="1"/>
    <col min="22" max="22" width="7.33203125" style="61" customWidth="1"/>
    <col min="23" max="23" width="5.83203125" style="61" customWidth="1"/>
    <col min="24" max="24" width="7" style="61" customWidth="1"/>
    <col min="25" max="25" width="5.6640625" style="61" customWidth="1"/>
    <col min="26" max="26" width="6.6640625" style="61" customWidth="1"/>
    <col min="27" max="27" width="6.5" style="61" customWidth="1"/>
    <col min="28" max="28" width="6" style="61" customWidth="1"/>
    <col min="29" max="29" width="5.6640625" style="61" customWidth="1"/>
    <col min="30" max="30" width="7" style="61" customWidth="1"/>
    <col min="31" max="31" width="13.6640625" style="61" customWidth="1"/>
    <col min="32" max="205" width="9.1640625" style="61" customWidth="1"/>
  </cols>
  <sheetData>
    <row r="1" spans="1:205" s="52" customFormat="1" ht="15" customHeight="1">
      <c r="A1" s="80"/>
      <c r="B1" s="78"/>
      <c r="C1" s="15"/>
      <c r="D1" s="16"/>
      <c r="E1" s="7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2" t="s">
        <v>54</v>
      </c>
      <c r="AF1" s="2"/>
    </row>
    <row r="2" spans="1:205" s="53" customFormat="1" ht="27" customHeight="1">
      <c r="A2" s="115" t="s">
        <v>160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69"/>
    </row>
    <row r="3" spans="1:205" s="55" customFormat="1" ht="18.75" customHeight="1">
      <c r="A3" s="49" t="s">
        <v>0</v>
      </c>
      <c r="B3" s="9"/>
      <c r="C3" s="9"/>
      <c r="D3" s="4"/>
      <c r="E3" s="1"/>
      <c r="F3" s="11"/>
      <c r="G3" s="12"/>
      <c r="H3" s="12"/>
      <c r="I3" s="11"/>
      <c r="J3" s="11"/>
      <c r="K3" s="11"/>
      <c r="L3" s="1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" t="s">
        <v>14</v>
      </c>
      <c r="AF3" s="18"/>
    </row>
    <row r="4" spans="1:205" s="52" customFormat="1" ht="22.5" customHeight="1">
      <c r="A4" s="234" t="s">
        <v>195</v>
      </c>
      <c r="B4" s="234"/>
      <c r="C4" s="235"/>
      <c r="D4" s="232" t="s">
        <v>81</v>
      </c>
      <c r="E4" s="232" t="s">
        <v>159</v>
      </c>
      <c r="F4" s="232" t="s">
        <v>158</v>
      </c>
      <c r="G4" s="107" t="s">
        <v>104</v>
      </c>
      <c r="H4" s="108"/>
      <c r="I4" s="108"/>
      <c r="J4" s="109"/>
      <c r="K4" s="109"/>
      <c r="L4" s="109"/>
      <c r="M4" s="108"/>
      <c r="N4" s="108"/>
      <c r="O4" s="108"/>
      <c r="P4" s="108"/>
      <c r="Q4" s="108"/>
      <c r="R4" s="108"/>
      <c r="S4" s="108"/>
      <c r="T4" s="95" t="s">
        <v>99</v>
      </c>
      <c r="U4" s="110"/>
      <c r="V4" s="110"/>
      <c r="W4" s="110"/>
      <c r="X4" s="111"/>
      <c r="Y4" s="111"/>
      <c r="Z4" s="111"/>
      <c r="AA4" s="111"/>
      <c r="AB4" s="111"/>
      <c r="AC4" s="111"/>
      <c r="AD4" s="111"/>
      <c r="AE4" s="111"/>
      <c r="AF4" s="2"/>
    </row>
    <row r="5" spans="1:205" s="52" customFormat="1" ht="26.25" customHeight="1">
      <c r="A5" s="232" t="s">
        <v>77</v>
      </c>
      <c r="B5" s="232" t="s">
        <v>136</v>
      </c>
      <c r="C5" s="232" t="s">
        <v>134</v>
      </c>
      <c r="D5" s="232"/>
      <c r="E5" s="232"/>
      <c r="F5" s="228"/>
      <c r="G5" s="236" t="s">
        <v>133</v>
      </c>
      <c r="H5" s="236" t="s">
        <v>168</v>
      </c>
      <c r="I5" s="239" t="s">
        <v>53</v>
      </c>
      <c r="J5" s="232" t="s">
        <v>76</v>
      </c>
      <c r="K5" s="232" t="s">
        <v>4</v>
      </c>
      <c r="L5" s="233" t="s">
        <v>19</v>
      </c>
      <c r="M5" s="237" t="s">
        <v>149</v>
      </c>
      <c r="N5" s="199" t="s">
        <v>110</v>
      </c>
      <c r="O5" s="199" t="s">
        <v>25</v>
      </c>
      <c r="P5" s="199" t="s">
        <v>15</v>
      </c>
      <c r="Q5" s="199" t="s">
        <v>103</v>
      </c>
      <c r="R5" s="199" t="s">
        <v>173</v>
      </c>
      <c r="S5" s="233" t="s">
        <v>187</v>
      </c>
      <c r="T5" s="236" t="s">
        <v>133</v>
      </c>
      <c r="U5" s="236" t="s">
        <v>127</v>
      </c>
      <c r="V5" s="236" t="s">
        <v>3</v>
      </c>
      <c r="W5" s="236" t="s">
        <v>35</v>
      </c>
      <c r="X5" s="241" t="s">
        <v>140</v>
      </c>
      <c r="Y5" s="232" t="s">
        <v>131</v>
      </c>
      <c r="Z5" s="232" t="s">
        <v>13</v>
      </c>
      <c r="AA5" s="232" t="s">
        <v>117</v>
      </c>
      <c r="AB5" s="232" t="s">
        <v>11</v>
      </c>
      <c r="AC5" s="232" t="s">
        <v>194</v>
      </c>
      <c r="AD5" s="232" t="s">
        <v>141</v>
      </c>
      <c r="AE5" s="233" t="s">
        <v>108</v>
      </c>
      <c r="AF5" s="2"/>
    </row>
    <row r="6" spans="1:205" ht="43.5" customHeight="1">
      <c r="A6" s="232"/>
      <c r="B6" s="232"/>
      <c r="C6" s="232"/>
      <c r="D6" s="232"/>
      <c r="E6" s="232"/>
      <c r="F6" s="233"/>
      <c r="G6" s="232"/>
      <c r="H6" s="235"/>
      <c r="I6" s="240"/>
      <c r="J6" s="232"/>
      <c r="K6" s="232"/>
      <c r="L6" s="233"/>
      <c r="M6" s="238"/>
      <c r="N6" s="199"/>
      <c r="O6" s="199"/>
      <c r="P6" s="199"/>
      <c r="Q6" s="199"/>
      <c r="R6" s="199"/>
      <c r="S6" s="233"/>
      <c r="T6" s="232"/>
      <c r="U6" s="232"/>
      <c r="V6" s="232"/>
      <c r="W6" s="228"/>
      <c r="X6" s="241"/>
      <c r="Y6" s="232"/>
      <c r="Z6" s="232"/>
      <c r="AA6" s="232"/>
      <c r="AB6" s="232"/>
      <c r="AC6" s="232"/>
      <c r="AD6" s="232"/>
      <c r="AE6" s="233"/>
    </row>
    <row r="7" spans="1:205" s="52" customFormat="1" ht="18.95" customHeight="1">
      <c r="A7" s="60" t="s">
        <v>126</v>
      </c>
      <c r="B7" s="60" t="s">
        <v>126</v>
      </c>
      <c r="C7" s="60" t="s">
        <v>126</v>
      </c>
      <c r="D7" s="35" t="s">
        <v>126</v>
      </c>
      <c r="E7" s="35" t="s">
        <v>126</v>
      </c>
      <c r="F7" s="35">
        <v>1</v>
      </c>
      <c r="G7" s="35">
        <v>2</v>
      </c>
      <c r="H7" s="117">
        <v>3</v>
      </c>
      <c r="I7" s="90">
        <v>4</v>
      </c>
      <c r="J7" s="35">
        <v>5</v>
      </c>
      <c r="K7" s="60">
        <v>6</v>
      </c>
      <c r="L7" s="35">
        <v>7</v>
      </c>
      <c r="M7" s="116">
        <v>8</v>
      </c>
      <c r="N7" s="116">
        <v>9</v>
      </c>
      <c r="O7" s="77">
        <v>10</v>
      </c>
      <c r="P7" s="77">
        <v>11</v>
      </c>
      <c r="Q7" s="116">
        <v>12</v>
      </c>
      <c r="R7" s="116">
        <v>13</v>
      </c>
      <c r="S7" s="35">
        <v>14</v>
      </c>
      <c r="T7" s="60">
        <v>15</v>
      </c>
      <c r="U7" s="35">
        <v>16</v>
      </c>
      <c r="V7" s="35">
        <v>17</v>
      </c>
      <c r="W7" s="35">
        <v>18</v>
      </c>
      <c r="X7" s="35">
        <v>19</v>
      </c>
      <c r="Y7" s="60">
        <v>20</v>
      </c>
      <c r="Z7" s="35">
        <v>21</v>
      </c>
      <c r="AA7" s="35">
        <v>22</v>
      </c>
      <c r="AB7" s="35">
        <v>23</v>
      </c>
      <c r="AC7" s="35">
        <v>24</v>
      </c>
      <c r="AD7" s="35">
        <v>25</v>
      </c>
      <c r="AE7" s="35">
        <v>26</v>
      </c>
      <c r="AF7" s="2"/>
    </row>
    <row r="8" spans="1:205" s="81" customFormat="1" ht="29.25" customHeight="1">
      <c r="A8" s="187"/>
      <c r="B8" s="187"/>
      <c r="C8" s="187"/>
      <c r="D8" s="186" t="s">
        <v>238</v>
      </c>
      <c r="E8" s="185" t="s">
        <v>262</v>
      </c>
      <c r="F8" s="172">
        <f>G8+T8</f>
        <v>3066261</v>
      </c>
      <c r="G8" s="172">
        <f>SUM(H8:S8)</f>
        <v>2620869</v>
      </c>
      <c r="H8" s="169">
        <v>787404</v>
      </c>
      <c r="I8" s="86">
        <v>1098300</v>
      </c>
      <c r="J8" s="86">
        <v>150909</v>
      </c>
      <c r="K8" s="86">
        <v>367032</v>
      </c>
      <c r="L8" s="86"/>
      <c r="M8" s="86"/>
      <c r="N8" s="86"/>
      <c r="O8" s="86">
        <v>1848</v>
      </c>
      <c r="P8" s="86">
        <v>215376</v>
      </c>
      <c r="Q8" s="86"/>
      <c r="R8" s="86"/>
      <c r="S8" s="86"/>
      <c r="T8" s="172">
        <f>SUM(U8:AE8)</f>
        <v>445392</v>
      </c>
      <c r="U8" s="85">
        <v>2112</v>
      </c>
      <c r="V8" s="86"/>
      <c r="W8" s="86"/>
      <c r="X8" s="85"/>
      <c r="Y8" s="86"/>
      <c r="Z8" s="86"/>
      <c r="AA8" s="86"/>
      <c r="AB8" s="86"/>
      <c r="AC8" s="86"/>
      <c r="AD8" s="86"/>
      <c r="AE8" s="83">
        <v>443280</v>
      </c>
      <c r="AF8" s="17"/>
    </row>
    <row r="9" spans="1:205" ht="29.25" customHeight="1">
      <c r="A9" s="138" t="s">
        <v>214</v>
      </c>
      <c r="B9" s="135"/>
      <c r="C9" s="135"/>
      <c r="D9" s="186" t="s">
        <v>238</v>
      </c>
      <c r="E9" s="188" t="s">
        <v>221</v>
      </c>
      <c r="F9" s="172">
        <f t="shared" ref="F9:F12" si="0">G9+T9</f>
        <v>3066261</v>
      </c>
      <c r="G9" s="172">
        <f>SUM(H9:S9)</f>
        <v>2620869</v>
      </c>
      <c r="H9" s="166">
        <v>787404</v>
      </c>
      <c r="I9" s="166">
        <v>1098300</v>
      </c>
      <c r="J9" s="165">
        <v>150909</v>
      </c>
      <c r="K9" s="165">
        <v>367032</v>
      </c>
      <c r="L9" s="99"/>
      <c r="M9" s="99"/>
      <c r="N9" s="99"/>
      <c r="O9" s="99">
        <v>1848</v>
      </c>
      <c r="P9" s="99">
        <v>215376</v>
      </c>
      <c r="Q9" s="99"/>
      <c r="R9" s="99"/>
      <c r="S9" s="99"/>
      <c r="T9" s="172">
        <f t="shared" ref="T9:T13" si="1">SUM(U9:AE9)</f>
        <v>445392</v>
      </c>
      <c r="U9" s="165">
        <v>2112</v>
      </c>
      <c r="V9" s="165"/>
      <c r="W9" s="165"/>
      <c r="X9" s="99"/>
      <c r="Y9" s="99"/>
      <c r="Z9" s="165"/>
      <c r="AA9" s="165"/>
      <c r="AB9" s="165"/>
      <c r="AC9" s="165"/>
      <c r="AD9" s="165"/>
      <c r="AE9" s="165">
        <v>443280</v>
      </c>
      <c r="AF9" s="7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ht="25.5" customHeight="1">
      <c r="A10" s="135"/>
      <c r="B10" s="138">
        <v>17</v>
      </c>
      <c r="C10" s="135"/>
      <c r="D10" s="186" t="s">
        <v>238</v>
      </c>
      <c r="E10" s="188" t="s">
        <v>244</v>
      </c>
      <c r="F10" s="172">
        <f t="shared" si="0"/>
        <v>3066261</v>
      </c>
      <c r="G10" s="172">
        <f t="shared" ref="G10:G12" si="2">SUM(H10:S10)</f>
        <v>2620869</v>
      </c>
      <c r="H10" s="165">
        <v>787404</v>
      </c>
      <c r="I10" s="99">
        <v>1098300</v>
      </c>
      <c r="J10" s="165">
        <v>150909</v>
      </c>
      <c r="K10" s="165">
        <v>367032</v>
      </c>
      <c r="L10" s="99"/>
      <c r="M10" s="99"/>
      <c r="N10" s="99"/>
      <c r="O10" s="99">
        <v>1848</v>
      </c>
      <c r="P10" s="99">
        <v>215376</v>
      </c>
      <c r="Q10" s="99"/>
      <c r="R10" s="99"/>
      <c r="S10" s="99"/>
      <c r="T10" s="172">
        <f t="shared" si="1"/>
        <v>445392</v>
      </c>
      <c r="U10" s="99">
        <v>2112</v>
      </c>
      <c r="V10" s="99"/>
      <c r="W10" s="99"/>
      <c r="X10" s="99"/>
      <c r="Y10" s="99"/>
      <c r="Z10" s="99"/>
      <c r="AA10" s="99"/>
      <c r="AB10" s="99"/>
      <c r="AC10" s="99"/>
      <c r="AD10" s="165"/>
      <c r="AE10" s="99">
        <v>443280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ht="37.5" customHeight="1">
      <c r="A11" s="135"/>
      <c r="B11" s="135"/>
      <c r="C11" s="138" t="s">
        <v>215</v>
      </c>
      <c r="D11" s="186" t="s">
        <v>238</v>
      </c>
      <c r="E11" s="188" t="s">
        <v>216</v>
      </c>
      <c r="F11" s="172">
        <f t="shared" si="0"/>
        <v>3066261</v>
      </c>
      <c r="G11" s="172">
        <f t="shared" si="2"/>
        <v>2620869</v>
      </c>
      <c r="H11" s="165">
        <v>787404</v>
      </c>
      <c r="I11" s="99">
        <v>1098300</v>
      </c>
      <c r="J11" s="165">
        <v>150909</v>
      </c>
      <c r="K11" s="165">
        <v>367032</v>
      </c>
      <c r="L11" s="99"/>
      <c r="M11" s="99"/>
      <c r="N11" s="99"/>
      <c r="O11" s="99">
        <v>1848</v>
      </c>
      <c r="P11" s="99">
        <v>215376</v>
      </c>
      <c r="Q11" s="99"/>
      <c r="R11" s="99"/>
      <c r="S11" s="99"/>
      <c r="T11" s="172">
        <f t="shared" si="1"/>
        <v>445392</v>
      </c>
      <c r="U11" s="99">
        <v>2112</v>
      </c>
      <c r="V11" s="99"/>
      <c r="W11" s="99"/>
      <c r="X11" s="98"/>
      <c r="Y11" s="99"/>
      <c r="Z11" s="99"/>
      <c r="AA11" s="99"/>
      <c r="AB11" s="99"/>
      <c r="AC11" s="99"/>
      <c r="AD11" s="165"/>
      <c r="AE11" s="99">
        <v>443280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ht="30.75" customHeight="1">
      <c r="A12" s="138"/>
      <c r="B12" s="138"/>
      <c r="C12" s="138"/>
      <c r="D12" s="138"/>
      <c r="E12" s="189"/>
      <c r="F12" s="172">
        <f t="shared" si="0"/>
        <v>0</v>
      </c>
      <c r="G12" s="172">
        <f t="shared" si="2"/>
        <v>0</v>
      </c>
      <c r="H12" s="165"/>
      <c r="I12" s="99"/>
      <c r="J12" s="165"/>
      <c r="K12" s="165"/>
      <c r="L12" s="99"/>
      <c r="M12" s="99"/>
      <c r="N12" s="99"/>
      <c r="O12" s="99"/>
      <c r="P12" s="99"/>
      <c r="Q12" s="99"/>
      <c r="R12" s="99"/>
      <c r="S12" s="99"/>
      <c r="T12" s="172">
        <f t="shared" si="1"/>
        <v>0</v>
      </c>
      <c r="U12" s="99"/>
      <c r="V12" s="99"/>
      <c r="W12" s="99"/>
      <c r="X12" s="99"/>
      <c r="Y12" s="98"/>
      <c r="Z12" s="98"/>
      <c r="AA12" s="98"/>
      <c r="AB12" s="98"/>
      <c r="AC12" s="99"/>
      <c r="AD12" s="165"/>
      <c r="AE12" s="99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ht="26.25" customHeight="1">
      <c r="A13" s="138"/>
      <c r="B13" s="186"/>
      <c r="C13" s="138"/>
      <c r="D13" s="138"/>
      <c r="E13" s="189"/>
      <c r="F13" s="99"/>
      <c r="G13" s="99"/>
      <c r="H13" s="165"/>
      <c r="I13" s="99"/>
      <c r="J13" s="165"/>
      <c r="K13" s="167"/>
      <c r="L13" s="99"/>
      <c r="M13" s="98"/>
      <c r="N13" s="98"/>
      <c r="O13" s="98"/>
      <c r="P13" s="98"/>
      <c r="Q13" s="98"/>
      <c r="R13" s="99"/>
      <c r="S13" s="99"/>
      <c r="T13" s="172">
        <f t="shared" si="1"/>
        <v>0</v>
      </c>
      <c r="U13" s="98"/>
      <c r="V13" s="99"/>
      <c r="W13" s="98"/>
      <c r="X13" s="98"/>
      <c r="Y13" s="98"/>
      <c r="Z13" s="98"/>
      <c r="AA13" s="98"/>
      <c r="AB13" s="99"/>
      <c r="AC13" s="99"/>
      <c r="AD13" s="167"/>
      <c r="AE13" s="99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ht="28.5" customHeight="1">
      <c r="A14" s="138"/>
      <c r="B14" s="138"/>
      <c r="C14" s="186"/>
      <c r="D14" s="186"/>
      <c r="E14" s="189"/>
      <c r="F14" s="98"/>
      <c r="G14" s="98"/>
      <c r="H14" s="167"/>
      <c r="I14" s="99"/>
      <c r="J14" s="165"/>
      <c r="K14" s="165"/>
      <c r="L14" s="98"/>
      <c r="M14" s="98"/>
      <c r="N14" s="98"/>
      <c r="O14" s="98"/>
      <c r="P14" s="99"/>
      <c r="Q14" s="98"/>
      <c r="R14" s="98"/>
      <c r="S14" s="98"/>
      <c r="T14" s="99"/>
      <c r="U14" s="98"/>
      <c r="V14" s="98"/>
      <c r="W14" s="98"/>
      <c r="X14" s="98"/>
      <c r="Y14" s="98"/>
      <c r="Z14" s="98"/>
      <c r="AA14" s="98"/>
      <c r="AB14" s="98"/>
      <c r="AC14" s="98"/>
      <c r="AD14" s="167"/>
      <c r="AE14" s="9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ht="18" customHeight="1">
      <c r="A15" s="98"/>
      <c r="B15" s="98"/>
      <c r="C15" s="98"/>
      <c r="D15" s="98"/>
      <c r="E15" s="98"/>
      <c r="F15" s="99"/>
      <c r="G15" s="98"/>
      <c r="H15" s="167"/>
      <c r="I15" s="98"/>
      <c r="J15" s="167"/>
      <c r="K15" s="165"/>
      <c r="L15" s="98"/>
      <c r="M15" s="98"/>
      <c r="N15" s="98"/>
      <c r="O15" s="98"/>
      <c r="P15" s="98"/>
      <c r="Q15" s="98"/>
      <c r="R15" s="99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167"/>
      <c r="AE15" s="9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ht="18" customHeight="1">
      <c r="A16" s="98"/>
      <c r="B16" s="98"/>
      <c r="C16" s="98"/>
      <c r="D16" s="98"/>
      <c r="E16" s="98"/>
      <c r="F16" s="99"/>
      <c r="G16" s="98"/>
      <c r="H16" s="167"/>
      <c r="I16" s="98"/>
      <c r="J16" s="167"/>
      <c r="K16" s="167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9"/>
      <c r="Z16" s="98"/>
      <c r="AA16" s="98"/>
      <c r="AB16" s="98"/>
      <c r="AC16" s="98"/>
      <c r="AD16" s="167"/>
      <c r="AE16" s="98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spans="1:205" ht="18" customHeight="1">
      <c r="A17" s="98"/>
      <c r="B17" s="98"/>
      <c r="C17" s="98"/>
      <c r="D17" s="98"/>
      <c r="E17" s="98"/>
      <c r="F17" s="98"/>
      <c r="G17" s="98"/>
      <c r="H17" s="167"/>
      <c r="I17" s="98"/>
      <c r="J17" s="167"/>
      <c r="K17" s="167"/>
      <c r="L17" s="98"/>
      <c r="M17" s="98"/>
      <c r="N17" s="98"/>
      <c r="O17" s="98"/>
      <c r="P17" s="98"/>
      <c r="Q17" s="98"/>
      <c r="R17" s="98"/>
      <c r="S17" s="98"/>
      <c r="T17" s="98"/>
      <c r="U17" s="99"/>
      <c r="V17" s="98"/>
      <c r="W17" s="98"/>
      <c r="X17" s="98"/>
      <c r="Y17" s="98"/>
      <c r="Z17" s="98"/>
      <c r="AA17" s="98"/>
      <c r="AB17" s="98"/>
      <c r="AC17" s="98"/>
      <c r="AD17" s="167"/>
      <c r="AE17" s="98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1:205" ht="18" customHeight="1">
      <c r="A18" s="98"/>
      <c r="B18" s="98"/>
      <c r="C18" s="98"/>
      <c r="D18" s="98"/>
      <c r="E18" s="98"/>
      <c r="F18" s="98"/>
      <c r="G18" s="98"/>
      <c r="H18" s="167"/>
      <c r="I18" s="98"/>
      <c r="J18" s="167"/>
      <c r="K18" s="16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167"/>
      <c r="AE18" s="9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spans="1:205" ht="18" customHeight="1">
      <c r="A19" s="98"/>
      <c r="B19" s="98"/>
      <c r="C19" s="98"/>
      <c r="D19" s="98"/>
      <c r="E19" s="98"/>
      <c r="F19" s="98"/>
      <c r="G19" s="98"/>
      <c r="H19" s="167"/>
      <c r="I19" s="98"/>
      <c r="J19" s="167"/>
      <c r="K19" s="167"/>
      <c r="L19" s="98"/>
      <c r="M19" s="98"/>
      <c r="N19" s="98"/>
      <c r="O19" s="98"/>
      <c r="P19" s="98"/>
      <c r="Q19" s="98"/>
      <c r="R19" s="98"/>
      <c r="S19" s="99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167"/>
      <c r="AE19" s="98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spans="1:205" ht="18" customHeight="1">
      <c r="A20" s="98"/>
      <c r="B20" s="98"/>
      <c r="C20" s="98"/>
      <c r="D20" s="98"/>
      <c r="E20" s="98"/>
      <c r="F20" s="98"/>
      <c r="G20" s="98"/>
      <c r="H20" s="167"/>
      <c r="I20" s="98"/>
      <c r="J20" s="167"/>
      <c r="K20" s="167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167"/>
      <c r="AE20" s="9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spans="1:205" ht="18" customHeight="1">
      <c r="A21" s="98"/>
      <c r="B21" s="98"/>
      <c r="C21" s="98"/>
      <c r="D21" s="98"/>
      <c r="E21" s="98"/>
      <c r="F21" s="98"/>
      <c r="G21" s="98"/>
      <c r="H21" s="167"/>
      <c r="I21" s="98"/>
      <c r="J21" s="167"/>
      <c r="K21" s="167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167"/>
      <c r="AE21" s="98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spans="1:205" ht="18" customHeight="1">
      <c r="A22" s="98"/>
      <c r="B22" s="98"/>
      <c r="C22" s="98"/>
      <c r="D22" s="98"/>
      <c r="E22" s="98"/>
      <c r="F22" s="98"/>
      <c r="G22" s="98"/>
      <c r="H22" s="167"/>
      <c r="I22" s="98"/>
      <c r="J22" s="167"/>
      <c r="K22" s="16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167"/>
      <c r="AE22" s="98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spans="1:205" ht="18" customHeight="1">
      <c r="A23" s="98"/>
      <c r="B23" s="98"/>
      <c r="C23" s="98"/>
      <c r="D23" s="98"/>
      <c r="E23" s="98"/>
      <c r="F23" s="98"/>
      <c r="G23" s="98"/>
      <c r="H23" s="167"/>
      <c r="I23" s="98"/>
      <c r="J23" s="167"/>
      <c r="K23" s="167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167"/>
      <c r="AE23" s="98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spans="1:205" ht="18" customHeight="1">
      <c r="A24" s="98"/>
      <c r="B24" s="98"/>
      <c r="C24" s="98"/>
      <c r="D24" s="98"/>
      <c r="E24" s="98"/>
      <c r="F24" s="98"/>
      <c r="G24" s="98"/>
      <c r="H24" s="167"/>
      <c r="I24" s="98"/>
      <c r="J24" s="167"/>
      <c r="K24" s="167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167"/>
      <c r="AE24" s="98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spans="1:205" ht="18" customHeight="1">
      <c r="A25" s="98"/>
      <c r="B25" s="98"/>
      <c r="C25" s="98"/>
      <c r="D25" s="98"/>
      <c r="E25" s="98"/>
      <c r="F25" s="98"/>
      <c r="G25" s="98"/>
      <c r="H25" s="167"/>
      <c r="I25" s="98"/>
      <c r="J25" s="167"/>
      <c r="K25" s="167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167"/>
      <c r="AE25" s="98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spans="1:205" ht="18" customHeight="1">
      <c r="A26" s="98"/>
      <c r="B26" s="98"/>
      <c r="C26" s="98"/>
      <c r="D26" s="98"/>
      <c r="E26" s="98"/>
      <c r="F26" s="98"/>
      <c r="G26" s="98"/>
      <c r="H26" s="167"/>
      <c r="I26" s="98"/>
      <c r="J26" s="167"/>
      <c r="K26" s="167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167"/>
      <c r="AE26" s="98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98"/>
      <c r="B27" s="98"/>
      <c r="C27" s="98"/>
      <c r="D27" s="98"/>
      <c r="E27" s="98"/>
      <c r="F27" s="98"/>
      <c r="G27" s="98"/>
      <c r="H27" s="167"/>
      <c r="I27" s="98"/>
      <c r="J27" s="167"/>
      <c r="K27" s="167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167"/>
      <c r="AE27" s="9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98"/>
      <c r="B28" s="98"/>
      <c r="C28" s="98"/>
      <c r="D28" s="98"/>
      <c r="E28" s="98"/>
      <c r="F28" s="98"/>
      <c r="G28" s="98"/>
      <c r="H28" s="167"/>
      <c r="I28" s="98"/>
      <c r="J28" s="167"/>
      <c r="K28" s="167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167"/>
      <c r="AE28" s="9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O5:O6"/>
    <mergeCell ref="N5:N6"/>
    <mergeCell ref="AD5:AD6"/>
    <mergeCell ref="AE5:AE6"/>
    <mergeCell ref="X5:X6"/>
    <mergeCell ref="Y5:Y6"/>
    <mergeCell ref="Z5:Z6"/>
    <mergeCell ref="AA5:AA6"/>
    <mergeCell ref="AB5:AB6"/>
    <mergeCell ref="AC5:AC6"/>
    <mergeCell ref="F4:F6"/>
    <mergeCell ref="G5:G6"/>
    <mergeCell ref="V5:V6"/>
    <mergeCell ref="M5:M6"/>
    <mergeCell ref="W5:W6"/>
    <mergeCell ref="H5:H6"/>
    <mergeCell ref="I5:I6"/>
    <mergeCell ref="S5:S6"/>
    <mergeCell ref="T5:T6"/>
    <mergeCell ref="U5:U6"/>
    <mergeCell ref="J5:J6"/>
    <mergeCell ref="K5:K6"/>
    <mergeCell ref="L5:L6"/>
    <mergeCell ref="R5:R6"/>
    <mergeCell ref="Q5:Q6"/>
    <mergeCell ref="P5:P6"/>
    <mergeCell ref="E4:E6"/>
    <mergeCell ref="A4:C4"/>
    <mergeCell ref="A5:A6"/>
    <mergeCell ref="B5:B6"/>
    <mergeCell ref="C5:C6"/>
    <mergeCell ref="D4:D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66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IP60"/>
  <sheetViews>
    <sheetView showGridLines="0" topLeftCell="A4" workbookViewId="0">
      <selection activeCell="E9" sqref="E9"/>
    </sheetView>
  </sheetViews>
  <sheetFormatPr defaultColWidth="9.1640625" defaultRowHeight="18.95" customHeight="1"/>
  <cols>
    <col min="1" max="1" width="4.33203125" style="65" customWidth="1"/>
    <col min="2" max="3" width="3.83203125" style="54" customWidth="1"/>
    <col min="4" max="4" width="11.5" style="66" customWidth="1"/>
    <col min="5" max="5" width="23.6640625" style="52" customWidth="1"/>
    <col min="6" max="6" width="15.5" style="62" customWidth="1"/>
    <col min="7" max="7" width="13.1640625" style="62" customWidth="1"/>
    <col min="8" max="8" width="8.83203125" style="62" customWidth="1"/>
    <col min="9" max="9" width="6" style="62" customWidth="1"/>
    <col min="10" max="10" width="6.33203125" style="62" customWidth="1"/>
    <col min="11" max="11" width="5.1640625" style="62" customWidth="1"/>
    <col min="12" max="12" width="6.6640625" style="62" customWidth="1"/>
    <col min="13" max="13" width="7.1640625" style="10" customWidth="1"/>
    <col min="14" max="14" width="5.83203125" style="10" customWidth="1"/>
    <col min="15" max="15" width="6.6640625" style="10" customWidth="1"/>
    <col min="16" max="16" width="6.83203125" style="10" customWidth="1"/>
    <col min="17" max="17" width="8.33203125" style="10" customWidth="1"/>
    <col min="18" max="18" width="11.83203125" style="10" customWidth="1"/>
    <col min="19" max="19" width="7.5" style="10" customWidth="1"/>
    <col min="20" max="20" width="7.83203125" style="10" customWidth="1"/>
    <col min="21" max="21" width="5.83203125" style="10" customWidth="1"/>
    <col min="22" max="22" width="6" style="10" customWidth="1"/>
    <col min="23" max="23" width="7.5" style="10" customWidth="1"/>
    <col min="24" max="24" width="6.1640625" style="10" customWidth="1"/>
    <col min="25" max="25" width="5.1640625" style="10" customWidth="1"/>
    <col min="26" max="26" width="4.83203125" style="10" customWidth="1"/>
    <col min="27" max="27" width="7.33203125" style="10" customWidth="1"/>
    <col min="28" max="29" width="5.1640625" style="10" customWidth="1"/>
    <col min="30" max="30" width="12" style="10" customWidth="1"/>
    <col min="31" max="31" width="7.1640625" style="10" customWidth="1"/>
    <col min="32" max="32" width="13.1640625" style="62" customWidth="1"/>
    <col min="33" max="250" width="9.1640625" style="61" customWidth="1"/>
  </cols>
  <sheetData>
    <row r="3" spans="1:250" ht="20.25" customHeight="1">
      <c r="A3" s="79"/>
      <c r="B3" s="15"/>
      <c r="C3" s="15"/>
      <c r="D3" s="67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56" t="s">
        <v>142</v>
      </c>
    </row>
    <row r="4" spans="1:250" ht="21.75" customHeight="1">
      <c r="A4" s="115" t="s">
        <v>165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1:250" s="55" customFormat="1" ht="20.25" customHeight="1">
      <c r="A5" s="49" t="s">
        <v>0</v>
      </c>
      <c r="B5" s="9"/>
      <c r="C5" s="9"/>
      <c r="D5" s="4"/>
      <c r="E5" s="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56" t="s">
        <v>14</v>
      </c>
      <c r="AG5" s="1"/>
    </row>
    <row r="6" spans="1:250" s="63" customFormat="1" ht="18.75" customHeight="1">
      <c r="A6" s="233" t="s">
        <v>195</v>
      </c>
      <c r="B6" s="233"/>
      <c r="C6" s="233"/>
      <c r="D6" s="241" t="s">
        <v>81</v>
      </c>
      <c r="E6" s="232" t="s">
        <v>159</v>
      </c>
      <c r="F6" s="232" t="s">
        <v>158</v>
      </c>
      <c r="G6" s="112" t="s">
        <v>128</v>
      </c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4"/>
    </row>
    <row r="7" spans="1:250" s="63" customFormat="1" ht="35.25" customHeight="1">
      <c r="A7" s="57" t="s">
        <v>77</v>
      </c>
      <c r="B7" s="57" t="s">
        <v>136</v>
      </c>
      <c r="C7" s="58" t="s">
        <v>134</v>
      </c>
      <c r="D7" s="232"/>
      <c r="E7" s="232"/>
      <c r="F7" s="228"/>
      <c r="G7" s="57" t="s">
        <v>162</v>
      </c>
      <c r="H7" s="57" t="s">
        <v>57</v>
      </c>
      <c r="I7" s="57" t="s">
        <v>101</v>
      </c>
      <c r="J7" s="73" t="s">
        <v>190</v>
      </c>
      <c r="K7" s="73" t="s">
        <v>138</v>
      </c>
      <c r="L7" s="73" t="s">
        <v>72</v>
      </c>
      <c r="M7" s="73" t="s">
        <v>144</v>
      </c>
      <c r="N7" s="73" t="s">
        <v>63</v>
      </c>
      <c r="O7" s="73" t="s">
        <v>50</v>
      </c>
      <c r="P7" s="73" t="s">
        <v>132</v>
      </c>
      <c r="Q7" s="73" t="s">
        <v>45</v>
      </c>
      <c r="R7" s="73" t="s">
        <v>129</v>
      </c>
      <c r="S7" s="73" t="s">
        <v>196</v>
      </c>
      <c r="T7" s="73" t="s">
        <v>145</v>
      </c>
      <c r="U7" s="73" t="s">
        <v>114</v>
      </c>
      <c r="V7" s="73" t="s">
        <v>92</v>
      </c>
      <c r="W7" s="73" t="s">
        <v>193</v>
      </c>
      <c r="X7" s="73" t="s">
        <v>178</v>
      </c>
      <c r="Y7" s="73" t="s">
        <v>52</v>
      </c>
      <c r="Z7" s="73" t="s">
        <v>176</v>
      </c>
      <c r="AA7" s="73" t="s">
        <v>172</v>
      </c>
      <c r="AB7" s="73" t="s">
        <v>94</v>
      </c>
      <c r="AC7" s="73" t="s">
        <v>186</v>
      </c>
      <c r="AD7" s="73" t="s">
        <v>192</v>
      </c>
      <c r="AE7" s="73" t="s">
        <v>184</v>
      </c>
      <c r="AF7" s="73" t="s">
        <v>155</v>
      </c>
    </row>
    <row r="8" spans="1:250" s="64" customFormat="1" ht="18.95" customHeight="1">
      <c r="A8" s="59" t="s">
        <v>126</v>
      </c>
      <c r="B8" s="59" t="s">
        <v>126</v>
      </c>
      <c r="C8" s="59" t="s">
        <v>126</v>
      </c>
      <c r="D8" s="59" t="s">
        <v>126</v>
      </c>
      <c r="E8" s="59" t="s">
        <v>126</v>
      </c>
      <c r="F8" s="59">
        <v>1</v>
      </c>
      <c r="G8" s="59">
        <v>2</v>
      </c>
      <c r="H8" s="36">
        <v>3</v>
      </c>
      <c r="I8" s="59">
        <v>4</v>
      </c>
      <c r="J8" s="59">
        <v>5</v>
      </c>
      <c r="K8" s="59">
        <v>6</v>
      </c>
      <c r="L8" s="59">
        <v>7</v>
      </c>
      <c r="M8" s="36">
        <v>8</v>
      </c>
      <c r="N8" s="59">
        <v>9</v>
      </c>
      <c r="O8" s="59">
        <v>10</v>
      </c>
      <c r="P8" s="59">
        <v>11</v>
      </c>
      <c r="Q8" s="59">
        <v>12</v>
      </c>
      <c r="R8" s="59">
        <v>13</v>
      </c>
      <c r="S8" s="59">
        <v>14</v>
      </c>
      <c r="T8" s="59">
        <v>15</v>
      </c>
      <c r="U8" s="59">
        <v>16</v>
      </c>
      <c r="V8" s="59">
        <v>17</v>
      </c>
      <c r="W8" s="59">
        <v>18</v>
      </c>
      <c r="X8" s="59">
        <v>19</v>
      </c>
      <c r="Y8" s="59">
        <v>20</v>
      </c>
      <c r="Z8" s="36">
        <v>21</v>
      </c>
      <c r="AA8" s="59">
        <v>22</v>
      </c>
      <c r="AB8" s="59">
        <v>23</v>
      </c>
      <c r="AC8" s="59">
        <v>24</v>
      </c>
      <c r="AD8" s="59">
        <v>25</v>
      </c>
      <c r="AE8" s="59">
        <v>26</v>
      </c>
      <c r="AF8" s="59">
        <v>27</v>
      </c>
    </row>
    <row r="9" spans="1:250" ht="32.25" customHeight="1">
      <c r="A9" s="187"/>
      <c r="B9" s="187"/>
      <c r="C9" s="187"/>
      <c r="D9" s="186" t="s">
        <v>238</v>
      </c>
      <c r="E9" s="185" t="s">
        <v>262</v>
      </c>
      <c r="F9" s="176">
        <f>SUM(G9:AF9)</f>
        <v>278588</v>
      </c>
      <c r="G9" s="85">
        <v>79200</v>
      </c>
      <c r="H9" s="86"/>
      <c r="I9" s="86"/>
      <c r="J9" s="86"/>
      <c r="K9" s="86"/>
      <c r="L9" s="86"/>
      <c r="M9" s="86"/>
      <c r="N9" s="86"/>
      <c r="O9" s="86"/>
      <c r="P9" s="86"/>
      <c r="Q9" s="86">
        <v>588</v>
      </c>
      <c r="R9" s="86">
        <v>88800</v>
      </c>
      <c r="S9" s="86"/>
      <c r="T9" s="86"/>
      <c r="U9" s="86"/>
      <c r="V9" s="83"/>
      <c r="W9" s="85"/>
      <c r="X9" s="83"/>
      <c r="Y9" s="84"/>
      <c r="Z9" s="85"/>
      <c r="AA9" s="86"/>
      <c r="AB9" s="86"/>
      <c r="AC9" s="86"/>
      <c r="AD9" s="86">
        <v>50000</v>
      </c>
      <c r="AE9" s="86"/>
      <c r="AF9" s="83">
        <v>60000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30.75" customHeight="1">
      <c r="A10" s="138" t="s">
        <v>214</v>
      </c>
      <c r="B10" s="135"/>
      <c r="C10" s="135"/>
      <c r="D10" s="186" t="s">
        <v>238</v>
      </c>
      <c r="E10" s="188" t="s">
        <v>221</v>
      </c>
      <c r="F10" s="176">
        <f t="shared" ref="F10:F13" si="0">SUM(G10:AF10)</f>
        <v>278588</v>
      </c>
      <c r="G10" s="99">
        <v>79200</v>
      </c>
      <c r="H10" s="140"/>
      <c r="I10" s="140"/>
      <c r="J10" s="140"/>
      <c r="K10" s="140"/>
      <c r="L10" s="140"/>
      <c r="M10" s="140"/>
      <c r="N10" s="140"/>
      <c r="O10" s="140"/>
      <c r="P10" s="140"/>
      <c r="Q10" s="140">
        <v>588</v>
      </c>
      <c r="R10" s="140">
        <v>88800</v>
      </c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99">
        <v>50000</v>
      </c>
      <c r="AE10" s="140"/>
      <c r="AF10" s="140">
        <v>60000</v>
      </c>
      <c r="AG10" s="7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9.25" customHeight="1">
      <c r="A11" s="135"/>
      <c r="B11" s="138">
        <v>17</v>
      </c>
      <c r="C11" s="135"/>
      <c r="D11" s="186" t="s">
        <v>238</v>
      </c>
      <c r="E11" s="188" t="s">
        <v>244</v>
      </c>
      <c r="F11" s="176">
        <f t="shared" si="0"/>
        <v>278588</v>
      </c>
      <c r="G11" s="99">
        <v>79200</v>
      </c>
      <c r="H11" s="99"/>
      <c r="I11" s="99"/>
      <c r="J11" s="99"/>
      <c r="K11" s="99"/>
      <c r="L11" s="99"/>
      <c r="M11" s="99"/>
      <c r="N11" s="99"/>
      <c r="O11" s="99"/>
      <c r="P11" s="99"/>
      <c r="Q11" s="99">
        <v>588</v>
      </c>
      <c r="R11" s="99">
        <v>88800</v>
      </c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>
        <v>50000</v>
      </c>
      <c r="AE11" s="99"/>
      <c r="AF11" s="99">
        <v>60000</v>
      </c>
      <c r="AG11" s="3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75" customHeight="1">
      <c r="A12" s="135"/>
      <c r="B12" s="135"/>
      <c r="C12" s="138" t="s">
        <v>215</v>
      </c>
      <c r="D12" s="186" t="s">
        <v>238</v>
      </c>
      <c r="E12" s="188" t="s">
        <v>216</v>
      </c>
      <c r="F12" s="176">
        <f t="shared" si="0"/>
        <v>278588</v>
      </c>
      <c r="G12" s="99">
        <v>79200</v>
      </c>
      <c r="H12" s="98"/>
      <c r="I12" s="98"/>
      <c r="J12" s="99"/>
      <c r="K12" s="99"/>
      <c r="L12" s="99"/>
      <c r="M12" s="99"/>
      <c r="N12" s="99"/>
      <c r="O12" s="99"/>
      <c r="P12" s="99"/>
      <c r="Q12" s="99">
        <v>588</v>
      </c>
      <c r="R12" s="99">
        <v>88800</v>
      </c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>
        <v>50000</v>
      </c>
      <c r="AE12" s="99"/>
      <c r="AF12" s="99">
        <v>60000</v>
      </c>
      <c r="AG12" s="3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18" customHeight="1">
      <c r="A13" s="98"/>
      <c r="B13" s="98"/>
      <c r="C13" s="99"/>
      <c r="D13" s="99"/>
      <c r="E13" s="99"/>
      <c r="F13" s="176">
        <f t="shared" si="0"/>
        <v>0</v>
      </c>
      <c r="G13" s="99"/>
      <c r="H13" s="98"/>
      <c r="I13" s="98"/>
      <c r="J13" s="99"/>
      <c r="K13" s="99"/>
      <c r="L13" s="98"/>
      <c r="M13" s="140"/>
      <c r="N13" s="140"/>
      <c r="O13" s="140"/>
      <c r="P13" s="140"/>
      <c r="Q13" s="168"/>
      <c r="R13" s="140"/>
      <c r="S13" s="140"/>
      <c r="T13" s="140"/>
      <c r="U13" s="140"/>
      <c r="V13" s="140"/>
      <c r="W13" s="140"/>
      <c r="X13" s="140"/>
      <c r="Y13" s="140"/>
      <c r="Z13" s="168"/>
      <c r="AA13" s="168"/>
      <c r="AB13" s="140"/>
      <c r="AC13" s="140"/>
      <c r="AD13" s="140"/>
      <c r="AE13" s="140"/>
      <c r="AF13" s="99"/>
      <c r="AG13" s="3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18" customHeight="1">
      <c r="A14" s="98"/>
      <c r="B14" s="98"/>
      <c r="C14" s="98"/>
      <c r="D14" s="99"/>
      <c r="E14" s="99"/>
      <c r="F14" s="98"/>
      <c r="G14" s="99"/>
      <c r="H14" s="98"/>
      <c r="I14" s="98"/>
      <c r="J14" s="99"/>
      <c r="K14" s="98"/>
      <c r="L14" s="98"/>
      <c r="M14" s="140"/>
      <c r="N14" s="140"/>
      <c r="O14" s="140"/>
      <c r="P14" s="140"/>
      <c r="Q14" s="168"/>
      <c r="R14" s="140"/>
      <c r="S14" s="140"/>
      <c r="T14" s="140"/>
      <c r="U14" s="140"/>
      <c r="V14" s="140"/>
      <c r="W14" s="140"/>
      <c r="X14" s="168"/>
      <c r="Y14" s="168"/>
      <c r="Z14" s="168"/>
      <c r="AA14" s="168"/>
      <c r="AB14" s="140"/>
      <c r="AC14" s="140"/>
      <c r="AD14" s="140"/>
      <c r="AE14" s="140"/>
      <c r="AF14" s="98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18" customHeight="1">
      <c r="A15" s="98"/>
      <c r="B15" s="98"/>
      <c r="C15" s="98"/>
      <c r="D15" s="99"/>
      <c r="E15" s="99"/>
      <c r="F15" s="98"/>
      <c r="G15" s="98"/>
      <c r="H15" s="98"/>
      <c r="I15" s="98"/>
      <c r="J15" s="98"/>
      <c r="K15" s="98"/>
      <c r="L15" s="98"/>
      <c r="M15" s="168"/>
      <c r="N15" s="168"/>
      <c r="O15" s="168"/>
      <c r="P15" s="168"/>
      <c r="Q15" s="168"/>
      <c r="R15" s="140"/>
      <c r="S15" s="140"/>
      <c r="T15" s="140"/>
      <c r="U15" s="140"/>
      <c r="V15" s="168"/>
      <c r="W15" s="168"/>
      <c r="X15" s="168"/>
      <c r="Y15" s="168"/>
      <c r="Z15" s="168"/>
      <c r="AA15" s="140"/>
      <c r="AB15" s="140"/>
      <c r="AC15" s="140"/>
      <c r="AD15" s="140"/>
      <c r="AE15" s="168"/>
      <c r="AF15" s="98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18" customHeight="1">
      <c r="A16" s="98"/>
      <c r="B16" s="98"/>
      <c r="C16" s="98"/>
      <c r="D16" s="98"/>
      <c r="E16" s="99"/>
      <c r="F16" s="99"/>
      <c r="G16" s="98"/>
      <c r="H16" s="98"/>
      <c r="I16" s="98"/>
      <c r="J16" s="98"/>
      <c r="K16" s="98"/>
      <c r="L16" s="98"/>
      <c r="M16" s="168"/>
      <c r="N16" s="168"/>
      <c r="O16" s="168"/>
      <c r="P16" s="168"/>
      <c r="Q16" s="168"/>
      <c r="R16" s="140"/>
      <c r="S16" s="168"/>
      <c r="T16" s="168"/>
      <c r="U16" s="168"/>
      <c r="V16" s="168"/>
      <c r="W16" s="168"/>
      <c r="X16" s="168"/>
      <c r="Y16" s="168"/>
      <c r="Z16" s="168"/>
      <c r="AA16" s="168"/>
      <c r="AB16" s="140"/>
      <c r="AC16" s="140"/>
      <c r="AD16" s="140"/>
      <c r="AE16" s="168"/>
      <c r="AF16" s="98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18" customHeight="1">
      <c r="A17" s="98"/>
      <c r="B17" s="98"/>
      <c r="C17" s="98"/>
      <c r="D17" s="98"/>
      <c r="E17" s="99"/>
      <c r="F17" s="99"/>
      <c r="G17" s="98"/>
      <c r="H17" s="98"/>
      <c r="I17" s="98"/>
      <c r="J17" s="98"/>
      <c r="K17" s="98"/>
      <c r="L17" s="9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40"/>
      <c r="AC17" s="168"/>
      <c r="AD17" s="168"/>
      <c r="AE17" s="168"/>
      <c r="AF17" s="98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18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9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18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98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18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98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18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98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18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98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18" customHeight="1">
      <c r="A23" s="98"/>
      <c r="B23" s="98"/>
      <c r="C23" s="98"/>
      <c r="D23" s="98"/>
      <c r="E23" s="99"/>
      <c r="F23" s="98"/>
      <c r="G23" s="98"/>
      <c r="H23" s="98"/>
      <c r="I23" s="98"/>
      <c r="J23" s="98"/>
      <c r="K23" s="98"/>
      <c r="L23" s="9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98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18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98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18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98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8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98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8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98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18.9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9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8.95" customHeight="1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8.95" customHeight="1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8.95" customHeight="1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8.95" customHeight="1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18.95" customHeight="1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18.95" customHeight="1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18.95" customHeight="1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18.95" customHeight="1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18.95" customHeight="1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18.95" customHeight="1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18.95" customHeight="1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18.95" customHeight="1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18.95" customHeight="1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18.95" customHeight="1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18.95" customHeight="1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18.95" customHeight="1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18.95" customHeight="1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18.95" customHeight="1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18.95" customHeight="1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18.95" customHeight="1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18.95" customHeight="1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18.95" customHeight="1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18.95" customHeight="1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18.95" customHeight="1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18.95" customHeight="1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18.95" customHeight="1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18.95" customHeight="1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18.95" customHeight="1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8.95" customHeight="1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8.95" customHeight="1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8.95" customHeight="1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8.95" customHeight="1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workbookViewId="0">
      <selection activeCell="E13" sqref="E13"/>
    </sheetView>
  </sheetViews>
  <sheetFormatPr defaultRowHeight="14.25" customHeight="1"/>
  <cols>
    <col min="1" max="2" width="5.33203125" customWidth="1"/>
    <col min="3" max="3" width="5.1640625" customWidth="1"/>
    <col min="4" max="4" width="11.33203125" customWidth="1"/>
    <col min="5" max="5" width="34.6640625" customWidth="1"/>
    <col min="6" max="6" width="13.83203125" customWidth="1"/>
    <col min="7" max="7" width="12.6640625" customWidth="1"/>
    <col min="8" max="8" width="18.6640625" customWidth="1"/>
    <col min="9" max="9" width="17.83203125" customWidth="1"/>
    <col min="10" max="10" width="19.5" customWidth="1"/>
    <col min="11" max="11" width="14.5" customWidth="1"/>
    <col min="12" max="12" width="10.33203125" customWidth="1"/>
    <col min="13" max="13" width="15.33203125" customWidth="1"/>
    <col min="14" max="14" width="19.33203125" customWidth="1"/>
    <col min="15" max="15" width="17.1640625" customWidth="1"/>
    <col min="16" max="16" width="40.5" customWidth="1"/>
    <col min="17" max="21" width="17.6640625" customWidth="1"/>
    <col min="22" max="22" width="18.1640625" customWidth="1"/>
    <col min="23" max="23" width="18.5" customWidth="1"/>
    <col min="24" max="24" width="17.6640625" customWidth="1"/>
  </cols>
  <sheetData>
    <row r="1" spans="1:24" ht="19.5" customHeight="1">
      <c r="A1" s="141" t="s">
        <v>197</v>
      </c>
      <c r="B1" s="141" t="s">
        <v>197</v>
      </c>
      <c r="C1" s="125" t="s">
        <v>197</v>
      </c>
      <c r="D1" s="125" t="s">
        <v>197</v>
      </c>
      <c r="E1" s="125" t="s">
        <v>197</v>
      </c>
      <c r="F1" s="142" t="s">
        <v>197</v>
      </c>
      <c r="G1" s="125" t="s">
        <v>197</v>
      </c>
      <c r="H1" s="125" t="s">
        <v>197</v>
      </c>
      <c r="I1" s="125" t="s">
        <v>197</v>
      </c>
      <c r="J1" s="125" t="s">
        <v>197</v>
      </c>
      <c r="K1" s="125" t="s">
        <v>197</v>
      </c>
      <c r="L1" s="125" t="s">
        <v>197</v>
      </c>
      <c r="M1" s="125" t="s">
        <v>197</v>
      </c>
      <c r="N1" s="125" t="s">
        <v>197</v>
      </c>
      <c r="O1" s="125" t="s">
        <v>197</v>
      </c>
      <c r="P1" s="125" t="s">
        <v>197</v>
      </c>
      <c r="Q1" s="125" t="s">
        <v>197</v>
      </c>
      <c r="R1" s="125" t="s">
        <v>197</v>
      </c>
      <c r="S1" s="125" t="s">
        <v>197</v>
      </c>
      <c r="T1" s="125" t="s">
        <v>197</v>
      </c>
      <c r="U1" s="125" t="s">
        <v>197</v>
      </c>
      <c r="V1" s="125" t="s">
        <v>197</v>
      </c>
      <c r="W1" s="143" t="s">
        <v>197</v>
      </c>
      <c r="X1" s="125" t="s">
        <v>170</v>
      </c>
    </row>
    <row r="2" spans="1:24" ht="19.5" customHeight="1">
      <c r="A2" s="210" t="s">
        <v>80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</row>
    <row r="3" spans="1:24" ht="19.5" customHeight="1">
      <c r="A3" s="141" t="s">
        <v>197</v>
      </c>
      <c r="B3" s="141" t="s">
        <v>197</v>
      </c>
      <c r="C3" s="144" t="s">
        <v>197</v>
      </c>
      <c r="D3" s="145" t="s">
        <v>197</v>
      </c>
      <c r="E3" s="145" t="s">
        <v>197</v>
      </c>
      <c r="F3" s="143" t="s">
        <v>197</v>
      </c>
      <c r="G3" s="143" t="s">
        <v>197</v>
      </c>
      <c r="H3" s="145" t="s">
        <v>197</v>
      </c>
      <c r="I3" s="145" t="s">
        <v>197</v>
      </c>
      <c r="J3" s="145" t="s">
        <v>197</v>
      </c>
      <c r="K3" s="145" t="s">
        <v>197</v>
      </c>
      <c r="L3" s="145" t="s">
        <v>197</v>
      </c>
      <c r="M3" s="145" t="s">
        <v>197</v>
      </c>
      <c r="N3" s="145" t="s">
        <v>197</v>
      </c>
      <c r="O3" s="145" t="s">
        <v>197</v>
      </c>
      <c r="P3" s="145" t="s">
        <v>197</v>
      </c>
      <c r="Q3" s="145" t="s">
        <v>197</v>
      </c>
      <c r="R3" s="145" t="s">
        <v>197</v>
      </c>
      <c r="S3" s="145" t="s">
        <v>197</v>
      </c>
      <c r="T3" s="145" t="s">
        <v>197</v>
      </c>
      <c r="U3" s="145" t="s">
        <v>197</v>
      </c>
      <c r="V3" s="145" t="s">
        <v>197</v>
      </c>
      <c r="W3" s="143" t="s">
        <v>197</v>
      </c>
      <c r="X3" s="146" t="s">
        <v>14</v>
      </c>
    </row>
    <row r="4" spans="1:24" ht="19.5" customHeight="1">
      <c r="A4" s="129" t="s">
        <v>197</v>
      </c>
      <c r="B4" s="129" t="s">
        <v>197</v>
      </c>
      <c r="C4" s="128" t="s">
        <v>197</v>
      </c>
      <c r="D4" s="147" t="s">
        <v>197</v>
      </c>
      <c r="E4" s="147" t="s">
        <v>197</v>
      </c>
      <c r="F4" s="127" t="s">
        <v>197</v>
      </c>
      <c r="G4" s="127" t="s">
        <v>197</v>
      </c>
      <c r="H4" s="147" t="s">
        <v>197</v>
      </c>
      <c r="I4" s="147" t="s">
        <v>197</v>
      </c>
      <c r="J4" s="147" t="s">
        <v>197</v>
      </c>
      <c r="K4" s="147" t="s">
        <v>197</v>
      </c>
      <c r="L4" s="147" t="s">
        <v>197</v>
      </c>
      <c r="M4" s="147" t="s">
        <v>197</v>
      </c>
      <c r="N4" s="147" t="s">
        <v>197</v>
      </c>
      <c r="O4" s="147" t="s">
        <v>197</v>
      </c>
      <c r="P4" s="147" t="s">
        <v>197</v>
      </c>
      <c r="Q4" s="147" t="s">
        <v>197</v>
      </c>
      <c r="R4" s="147" t="s">
        <v>197</v>
      </c>
      <c r="S4" s="147" t="s">
        <v>197</v>
      </c>
      <c r="T4" s="147" t="s">
        <v>197</v>
      </c>
      <c r="U4" s="147" t="s">
        <v>197</v>
      </c>
      <c r="V4" s="147" t="s">
        <v>197</v>
      </c>
      <c r="W4" s="127" t="s">
        <v>197</v>
      </c>
      <c r="X4" s="130" t="s">
        <v>197</v>
      </c>
    </row>
    <row r="5" spans="1:24" ht="19.5" customHeight="1">
      <c r="A5" s="223" t="s">
        <v>195</v>
      </c>
      <c r="B5" s="224"/>
      <c r="C5" s="224"/>
      <c r="D5" s="223" t="s">
        <v>81</v>
      </c>
      <c r="E5" s="223" t="s">
        <v>106</v>
      </c>
      <c r="F5" s="223" t="s">
        <v>90</v>
      </c>
      <c r="G5" s="223" t="s">
        <v>88</v>
      </c>
      <c r="H5" s="219" t="s">
        <v>96</v>
      </c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</row>
    <row r="6" spans="1:24" ht="19.5" customHeight="1">
      <c r="A6" s="223" t="s">
        <v>77</v>
      </c>
      <c r="B6" s="223" t="s">
        <v>136</v>
      </c>
      <c r="C6" s="242" t="s">
        <v>134</v>
      </c>
      <c r="D6" s="224"/>
      <c r="E6" s="224"/>
      <c r="F6" s="224"/>
      <c r="G6" s="224"/>
      <c r="H6" s="223" t="s">
        <v>41</v>
      </c>
      <c r="I6" s="221" t="s">
        <v>102</v>
      </c>
      <c r="J6" s="222"/>
      <c r="K6" s="222"/>
      <c r="L6" s="223" t="s">
        <v>200</v>
      </c>
      <c r="M6" s="224"/>
      <c r="N6" s="224"/>
      <c r="O6" s="223" t="s">
        <v>201</v>
      </c>
      <c r="P6" s="223" t="s">
        <v>91</v>
      </c>
      <c r="Q6" s="223" t="s">
        <v>118</v>
      </c>
      <c r="R6" s="223" t="s">
        <v>24</v>
      </c>
      <c r="S6" s="223" t="s">
        <v>43</v>
      </c>
      <c r="T6" s="223" t="s">
        <v>147</v>
      </c>
      <c r="U6" s="223" t="s">
        <v>156</v>
      </c>
      <c r="V6" s="224"/>
      <c r="W6" s="224"/>
      <c r="X6" s="224"/>
    </row>
    <row r="7" spans="1:24" ht="25.5" customHeight="1">
      <c r="A7" s="224"/>
      <c r="B7" s="224"/>
      <c r="C7" s="243"/>
      <c r="D7" s="224"/>
      <c r="E7" s="224"/>
      <c r="F7" s="224"/>
      <c r="G7" s="224"/>
      <c r="H7" s="224"/>
      <c r="I7" s="133" t="s">
        <v>105</v>
      </c>
      <c r="J7" s="148" t="s">
        <v>202</v>
      </c>
      <c r="K7" s="148" t="s">
        <v>68</v>
      </c>
      <c r="L7" s="148" t="s">
        <v>105</v>
      </c>
      <c r="M7" s="148" t="s">
        <v>203</v>
      </c>
      <c r="N7" s="148" t="s">
        <v>204</v>
      </c>
      <c r="O7" s="224"/>
      <c r="P7" s="224"/>
      <c r="Q7" s="224"/>
      <c r="R7" s="224"/>
      <c r="S7" s="224"/>
      <c r="T7" s="224"/>
      <c r="U7" s="133" t="s">
        <v>105</v>
      </c>
      <c r="V7" s="133" t="s">
        <v>217</v>
      </c>
      <c r="W7" s="148" t="s">
        <v>218</v>
      </c>
      <c r="X7" s="133" t="s">
        <v>22</v>
      </c>
    </row>
    <row r="8" spans="1:24" ht="19.5" customHeight="1">
      <c r="A8" s="133" t="s">
        <v>126</v>
      </c>
      <c r="B8" s="133" t="s">
        <v>197</v>
      </c>
      <c r="C8" s="133" t="s">
        <v>126</v>
      </c>
      <c r="D8" s="133" t="s">
        <v>126</v>
      </c>
      <c r="E8" s="133" t="s">
        <v>126</v>
      </c>
      <c r="F8" s="132" t="s">
        <v>154</v>
      </c>
      <c r="G8" s="132" t="s">
        <v>100</v>
      </c>
      <c r="H8" s="149" t="s">
        <v>49</v>
      </c>
      <c r="I8" s="149" t="s">
        <v>2</v>
      </c>
      <c r="J8" s="149" t="s">
        <v>151</v>
      </c>
      <c r="K8" s="149" t="s">
        <v>98</v>
      </c>
      <c r="L8" s="149" t="s">
        <v>51</v>
      </c>
      <c r="M8" s="149" t="s">
        <v>1</v>
      </c>
      <c r="N8" s="149" t="s">
        <v>1</v>
      </c>
      <c r="O8" s="149" t="s">
        <v>150</v>
      </c>
      <c r="P8" s="149" t="s">
        <v>66</v>
      </c>
      <c r="Q8" s="149" t="s">
        <v>207</v>
      </c>
      <c r="R8" s="149" t="s">
        <v>208</v>
      </c>
      <c r="S8" s="149" t="s">
        <v>209</v>
      </c>
      <c r="T8" s="149" t="s">
        <v>210</v>
      </c>
      <c r="U8" s="149" t="s">
        <v>211</v>
      </c>
      <c r="V8" s="149" t="s">
        <v>212</v>
      </c>
      <c r="W8" s="149" t="s">
        <v>213</v>
      </c>
      <c r="X8" s="149" t="s">
        <v>219</v>
      </c>
    </row>
    <row r="9" spans="1:24" ht="19.5" customHeight="1">
      <c r="A9" s="135"/>
      <c r="B9" s="135"/>
      <c r="C9" s="135"/>
      <c r="D9" s="135"/>
      <c r="E9" s="138" t="s">
        <v>220</v>
      </c>
      <c r="F9" s="135"/>
      <c r="G9" s="135"/>
      <c r="H9" s="150">
        <v>1100000</v>
      </c>
      <c r="I9" s="136">
        <v>1100000</v>
      </c>
      <c r="J9" s="136">
        <v>1100000</v>
      </c>
      <c r="K9" s="136">
        <v>0</v>
      </c>
      <c r="L9" s="136">
        <f>M9+N9</f>
        <v>0</v>
      </c>
      <c r="M9" s="136">
        <v>0</v>
      </c>
      <c r="N9" s="136">
        <v>0</v>
      </c>
      <c r="O9" s="137"/>
      <c r="P9" s="137"/>
      <c r="Q9" s="136">
        <v>0</v>
      </c>
      <c r="R9" s="136">
        <v>0</v>
      </c>
      <c r="S9" s="136">
        <v>0</v>
      </c>
      <c r="T9" s="136">
        <v>0</v>
      </c>
      <c r="U9" s="136">
        <f>V9+W9+X9</f>
        <v>0</v>
      </c>
      <c r="V9" s="136">
        <v>0</v>
      </c>
      <c r="W9" s="136">
        <v>0</v>
      </c>
      <c r="X9" s="136">
        <v>0</v>
      </c>
    </row>
    <row r="10" spans="1:24" ht="18.75" customHeight="1">
      <c r="A10" s="138" t="s">
        <v>214</v>
      </c>
      <c r="B10" s="135"/>
      <c r="C10" s="135"/>
      <c r="D10" s="194" t="s">
        <v>250</v>
      </c>
      <c r="E10" s="189" t="s">
        <v>221</v>
      </c>
      <c r="F10" s="135"/>
      <c r="G10" s="135"/>
      <c r="H10" s="150">
        <v>1100000</v>
      </c>
      <c r="I10" s="136">
        <v>1100000</v>
      </c>
      <c r="J10" s="136">
        <v>1100000</v>
      </c>
      <c r="K10" s="136">
        <v>0</v>
      </c>
      <c r="L10" s="136">
        <f t="shared" ref="L10:L18" si="0">M10+N10</f>
        <v>0</v>
      </c>
      <c r="M10" s="136">
        <v>0</v>
      </c>
      <c r="N10" s="136">
        <v>0</v>
      </c>
      <c r="O10" s="137"/>
      <c r="P10" s="137"/>
      <c r="Q10" s="136">
        <v>0</v>
      </c>
      <c r="R10" s="136">
        <v>0</v>
      </c>
      <c r="S10" s="136">
        <v>0</v>
      </c>
      <c r="T10" s="136">
        <v>0</v>
      </c>
      <c r="U10" s="136">
        <f t="shared" ref="U10:U16" si="1">V10+W10+X10</f>
        <v>0</v>
      </c>
      <c r="V10" s="136">
        <v>0</v>
      </c>
      <c r="W10" s="136">
        <v>0</v>
      </c>
      <c r="X10" s="136">
        <v>0</v>
      </c>
    </row>
    <row r="11" spans="1:24" ht="24" customHeight="1">
      <c r="A11" s="135"/>
      <c r="B11" s="138">
        <v>17</v>
      </c>
      <c r="C11" s="135"/>
      <c r="D11" s="194" t="s">
        <v>250</v>
      </c>
      <c r="E11" s="189" t="s">
        <v>244</v>
      </c>
      <c r="F11" s="135"/>
      <c r="G11" s="135"/>
      <c r="H11" s="150">
        <v>1100000</v>
      </c>
      <c r="I11" s="136">
        <v>1100000</v>
      </c>
      <c r="J11" s="136">
        <v>1100000</v>
      </c>
      <c r="K11" s="136">
        <v>0</v>
      </c>
      <c r="L11" s="136">
        <f t="shared" si="0"/>
        <v>0</v>
      </c>
      <c r="M11" s="136">
        <v>0</v>
      </c>
      <c r="N11" s="136">
        <v>0</v>
      </c>
      <c r="O11" s="137"/>
      <c r="P11" s="137"/>
      <c r="Q11" s="136">
        <v>0</v>
      </c>
      <c r="R11" s="136">
        <v>0</v>
      </c>
      <c r="S11" s="136">
        <v>0</v>
      </c>
      <c r="T11" s="136">
        <v>0</v>
      </c>
      <c r="U11" s="136">
        <f t="shared" si="1"/>
        <v>0</v>
      </c>
      <c r="V11" s="136">
        <v>0</v>
      </c>
      <c r="W11" s="136">
        <v>0</v>
      </c>
      <c r="X11" s="136">
        <v>0</v>
      </c>
    </row>
    <row r="12" spans="1:24" ht="21" customHeight="1">
      <c r="A12" s="135"/>
      <c r="B12" s="135"/>
      <c r="C12" s="186" t="s">
        <v>251</v>
      </c>
      <c r="D12" s="194" t="s">
        <v>250</v>
      </c>
      <c r="E12" s="192" t="s">
        <v>252</v>
      </c>
      <c r="F12" s="135">
        <v>20180101</v>
      </c>
      <c r="G12" s="135">
        <v>20181231</v>
      </c>
      <c r="H12" s="136">
        <v>150000</v>
      </c>
      <c r="I12" s="136">
        <f t="shared" ref="I12:I16" si="2">J12+K12</f>
        <v>150000</v>
      </c>
      <c r="J12" s="136">
        <v>150000</v>
      </c>
      <c r="K12" s="136">
        <v>0</v>
      </c>
      <c r="L12" s="136">
        <f t="shared" si="0"/>
        <v>0</v>
      </c>
      <c r="M12" s="136">
        <v>0</v>
      </c>
      <c r="N12" s="136">
        <v>0</v>
      </c>
      <c r="O12" s="137"/>
      <c r="P12" s="137"/>
      <c r="Q12" s="136">
        <v>0</v>
      </c>
      <c r="R12" s="136">
        <v>0</v>
      </c>
      <c r="S12" s="136">
        <v>0</v>
      </c>
      <c r="T12" s="136">
        <v>0</v>
      </c>
      <c r="U12" s="136">
        <f t="shared" si="1"/>
        <v>0</v>
      </c>
      <c r="V12" s="136">
        <v>0</v>
      </c>
      <c r="W12" s="136">
        <v>0</v>
      </c>
      <c r="X12" s="136">
        <v>0</v>
      </c>
    </row>
    <row r="13" spans="1:24" ht="18.75" customHeight="1">
      <c r="A13" s="135"/>
      <c r="B13" s="135"/>
      <c r="C13" s="186" t="s">
        <v>251</v>
      </c>
      <c r="D13" s="186" t="s">
        <v>253</v>
      </c>
      <c r="E13" s="192" t="s">
        <v>254</v>
      </c>
      <c r="F13" s="135">
        <v>20180101</v>
      </c>
      <c r="G13" s="135">
        <v>20181231</v>
      </c>
      <c r="H13" s="136">
        <v>150000</v>
      </c>
      <c r="I13" s="136">
        <f t="shared" si="2"/>
        <v>150000</v>
      </c>
      <c r="J13" s="136">
        <v>150000</v>
      </c>
      <c r="K13" s="136">
        <v>0</v>
      </c>
      <c r="L13" s="136">
        <f t="shared" si="0"/>
        <v>0</v>
      </c>
      <c r="M13" s="136">
        <v>0</v>
      </c>
      <c r="N13" s="136">
        <v>0</v>
      </c>
      <c r="O13" s="137"/>
      <c r="P13" s="137"/>
      <c r="Q13" s="136">
        <v>0</v>
      </c>
      <c r="R13" s="136">
        <v>0</v>
      </c>
      <c r="S13" s="136">
        <v>0</v>
      </c>
      <c r="T13" s="136">
        <v>0</v>
      </c>
      <c r="U13" s="136">
        <f t="shared" si="1"/>
        <v>0</v>
      </c>
      <c r="V13" s="136">
        <v>0</v>
      </c>
      <c r="W13" s="136">
        <v>0</v>
      </c>
      <c r="X13" s="136">
        <v>0</v>
      </c>
    </row>
    <row r="14" spans="1:24" ht="22.5" customHeight="1">
      <c r="A14" s="138"/>
      <c r="B14" s="138"/>
      <c r="C14" s="138">
        <v>99</v>
      </c>
      <c r="D14" s="186" t="s">
        <v>253</v>
      </c>
      <c r="E14" s="192" t="s">
        <v>255</v>
      </c>
      <c r="F14" s="135">
        <v>20180101</v>
      </c>
      <c r="G14" s="135">
        <v>20181231</v>
      </c>
      <c r="H14" s="136">
        <v>200000</v>
      </c>
      <c r="I14" s="136">
        <f t="shared" si="2"/>
        <v>200000</v>
      </c>
      <c r="J14" s="136">
        <v>200000</v>
      </c>
      <c r="K14" s="136">
        <v>0</v>
      </c>
      <c r="L14" s="136">
        <f t="shared" si="0"/>
        <v>0</v>
      </c>
      <c r="M14" s="136">
        <v>0</v>
      </c>
      <c r="N14" s="136">
        <v>0</v>
      </c>
      <c r="O14" s="137"/>
      <c r="P14" s="137"/>
      <c r="Q14" s="136">
        <v>0</v>
      </c>
      <c r="R14" s="136">
        <v>0</v>
      </c>
      <c r="S14" s="136">
        <v>0</v>
      </c>
      <c r="T14" s="136">
        <v>0</v>
      </c>
      <c r="U14" s="136">
        <f t="shared" si="1"/>
        <v>0</v>
      </c>
      <c r="V14" s="136">
        <v>0</v>
      </c>
      <c r="W14" s="136">
        <v>0</v>
      </c>
      <c r="X14" s="136">
        <v>0</v>
      </c>
    </row>
    <row r="15" spans="1:24" ht="23.25" customHeight="1">
      <c r="A15" s="138"/>
      <c r="B15" s="138"/>
      <c r="C15" s="138">
        <v>99</v>
      </c>
      <c r="D15" s="186" t="s">
        <v>253</v>
      </c>
      <c r="E15" s="189" t="s">
        <v>256</v>
      </c>
      <c r="F15" s="135">
        <v>20180101</v>
      </c>
      <c r="G15" s="135">
        <v>20181231</v>
      </c>
      <c r="H15" s="136">
        <v>300000</v>
      </c>
      <c r="I15" s="136">
        <f t="shared" si="2"/>
        <v>300000</v>
      </c>
      <c r="J15" s="136">
        <v>300000</v>
      </c>
      <c r="K15" s="136">
        <v>0</v>
      </c>
      <c r="L15" s="136">
        <f t="shared" si="0"/>
        <v>0</v>
      </c>
      <c r="M15" s="136">
        <v>0</v>
      </c>
      <c r="N15" s="136">
        <v>0</v>
      </c>
      <c r="O15" s="137"/>
      <c r="P15" s="137"/>
      <c r="Q15" s="136">
        <v>0</v>
      </c>
      <c r="R15" s="136">
        <v>0</v>
      </c>
      <c r="S15" s="136">
        <v>0</v>
      </c>
      <c r="T15" s="136">
        <v>0</v>
      </c>
      <c r="U15" s="136">
        <f t="shared" si="1"/>
        <v>0</v>
      </c>
      <c r="V15" s="136">
        <v>0</v>
      </c>
      <c r="W15" s="136">
        <v>0</v>
      </c>
      <c r="X15" s="136">
        <v>0</v>
      </c>
    </row>
    <row r="16" spans="1:24" ht="21" customHeight="1">
      <c r="A16" s="138"/>
      <c r="B16" s="138"/>
      <c r="C16" s="138">
        <v>99</v>
      </c>
      <c r="D16" s="186" t="s">
        <v>253</v>
      </c>
      <c r="E16" s="189" t="s">
        <v>257</v>
      </c>
      <c r="F16" s="135">
        <v>20180101</v>
      </c>
      <c r="G16" s="135">
        <v>20181231</v>
      </c>
      <c r="H16" s="136">
        <v>300000</v>
      </c>
      <c r="I16" s="136">
        <f t="shared" si="2"/>
        <v>300000</v>
      </c>
      <c r="J16" s="136">
        <v>300000</v>
      </c>
      <c r="K16" s="136">
        <v>0</v>
      </c>
      <c r="L16" s="136">
        <f t="shared" si="0"/>
        <v>0</v>
      </c>
      <c r="M16" s="136">
        <v>0</v>
      </c>
      <c r="N16" s="136">
        <v>0</v>
      </c>
      <c r="O16" s="137"/>
      <c r="P16" s="137"/>
      <c r="Q16" s="136">
        <v>0</v>
      </c>
      <c r="R16" s="136">
        <v>0</v>
      </c>
      <c r="S16" s="136">
        <v>0</v>
      </c>
      <c r="T16" s="136">
        <v>0</v>
      </c>
      <c r="U16" s="136">
        <f t="shared" si="1"/>
        <v>0</v>
      </c>
      <c r="V16" s="136">
        <v>0</v>
      </c>
      <c r="W16" s="136">
        <v>0</v>
      </c>
      <c r="X16" s="136">
        <v>0</v>
      </c>
    </row>
    <row r="17" spans="1:24" ht="13.5" customHeight="1">
      <c r="A17" s="138"/>
      <c r="B17" s="138"/>
      <c r="C17" s="138"/>
      <c r="D17" s="138"/>
      <c r="E17" s="138"/>
      <c r="F17" s="135"/>
      <c r="G17" s="135"/>
      <c r="H17" s="150"/>
      <c r="I17" s="136"/>
      <c r="J17" s="136"/>
      <c r="K17" s="136">
        <v>0</v>
      </c>
      <c r="L17" s="136">
        <f t="shared" si="0"/>
        <v>0</v>
      </c>
      <c r="M17" s="136">
        <v>0</v>
      </c>
      <c r="N17" s="136">
        <v>0</v>
      </c>
      <c r="O17" s="137"/>
      <c r="P17" s="137"/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</row>
    <row r="18" spans="1:24" ht="13.5" customHeight="1">
      <c r="A18" s="138"/>
      <c r="B18" s="138"/>
      <c r="C18" s="138"/>
      <c r="D18" s="138"/>
      <c r="E18" s="138"/>
      <c r="F18" s="135"/>
      <c r="G18" s="135"/>
      <c r="H18" s="150"/>
      <c r="I18" s="136"/>
      <c r="J18" s="136"/>
      <c r="K18" s="136">
        <v>0</v>
      </c>
      <c r="L18" s="136">
        <f t="shared" si="0"/>
        <v>0</v>
      </c>
      <c r="M18" s="136">
        <v>0</v>
      </c>
      <c r="N18" s="136">
        <v>0</v>
      </c>
      <c r="O18" s="137"/>
      <c r="P18" s="137"/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</row>
    <row r="19" spans="1:24" ht="13.5" customHeight="1">
      <c r="A19" s="138"/>
      <c r="B19" s="138"/>
      <c r="C19" s="138"/>
      <c r="D19" s="138"/>
      <c r="E19" s="138"/>
      <c r="F19" s="135"/>
      <c r="G19" s="135"/>
      <c r="H19" s="150"/>
      <c r="I19" s="136"/>
      <c r="J19" s="136"/>
      <c r="K19" s="136">
        <v>0</v>
      </c>
      <c r="L19" s="136">
        <v>0</v>
      </c>
      <c r="M19" s="136">
        <v>0</v>
      </c>
      <c r="N19" s="136">
        <v>0</v>
      </c>
      <c r="O19" s="137"/>
      <c r="P19" s="137"/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</row>
    <row r="20" spans="1:24" ht="13.5" customHeight="1">
      <c r="A20" s="135"/>
      <c r="B20" s="135"/>
      <c r="C20" s="135"/>
      <c r="D20" s="138"/>
      <c r="E20" s="138"/>
      <c r="F20" s="135"/>
      <c r="G20" s="135"/>
      <c r="H20" s="150"/>
      <c r="I20" s="136"/>
      <c r="J20" s="136"/>
      <c r="K20" s="136">
        <v>0</v>
      </c>
      <c r="L20" s="136">
        <v>0</v>
      </c>
      <c r="M20" s="136">
        <v>0</v>
      </c>
      <c r="N20" s="136">
        <v>0</v>
      </c>
      <c r="O20" s="137"/>
      <c r="P20" s="137"/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</row>
    <row r="21" spans="1:24" ht="13.5" customHeight="1">
      <c r="A21" s="138"/>
      <c r="B21" s="138"/>
      <c r="C21" s="138"/>
      <c r="D21" s="138"/>
      <c r="E21" s="138"/>
      <c r="F21" s="135"/>
      <c r="G21" s="135"/>
      <c r="H21" s="150"/>
      <c r="I21" s="136"/>
      <c r="J21" s="136"/>
      <c r="K21" s="136">
        <v>0</v>
      </c>
      <c r="L21" s="136">
        <v>0</v>
      </c>
      <c r="M21" s="136">
        <v>0</v>
      </c>
      <c r="N21" s="136">
        <v>0</v>
      </c>
      <c r="O21" s="137"/>
      <c r="P21" s="137"/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</row>
    <row r="22" spans="1:24" ht="13.5" customHeight="1">
      <c r="A22" s="135"/>
      <c r="B22" s="138"/>
      <c r="C22" s="135"/>
      <c r="D22" s="135"/>
      <c r="E22" s="138"/>
      <c r="F22" s="135"/>
      <c r="G22" s="135"/>
      <c r="H22" s="150"/>
      <c r="I22" s="136"/>
      <c r="J22" s="136"/>
      <c r="K22" s="136">
        <v>0</v>
      </c>
      <c r="L22" s="136">
        <v>0</v>
      </c>
      <c r="M22" s="136">
        <v>0</v>
      </c>
      <c r="N22" s="136">
        <v>0</v>
      </c>
      <c r="O22" s="137"/>
      <c r="P22" s="137"/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</row>
    <row r="23" spans="1:24" ht="13.5" customHeight="1">
      <c r="A23" s="135"/>
      <c r="B23" s="135"/>
      <c r="C23" s="138"/>
      <c r="D23" s="135"/>
      <c r="E23" s="138"/>
      <c r="F23" s="135"/>
      <c r="G23" s="135"/>
      <c r="H23" s="150"/>
      <c r="I23" s="136"/>
      <c r="J23" s="136"/>
      <c r="K23" s="136">
        <v>0</v>
      </c>
      <c r="L23" s="136">
        <v>0</v>
      </c>
      <c r="M23" s="136">
        <v>0</v>
      </c>
      <c r="N23" s="136">
        <v>0</v>
      </c>
      <c r="O23" s="137"/>
      <c r="P23" s="137"/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</row>
  </sheetData>
  <mergeCells count="20">
    <mergeCell ref="T6:T7"/>
    <mergeCell ref="U6:X6"/>
    <mergeCell ref="I6:K6"/>
    <mergeCell ref="L6:N6"/>
    <mergeCell ref="O6:O7"/>
    <mergeCell ref="P6:P7"/>
    <mergeCell ref="Q6:Q7"/>
    <mergeCell ref="R6:R7"/>
    <mergeCell ref="A2:X2"/>
    <mergeCell ref="A5:C5"/>
    <mergeCell ref="D5:D7"/>
    <mergeCell ref="E5:E7"/>
    <mergeCell ref="F5:F7"/>
    <mergeCell ref="G5:G7"/>
    <mergeCell ref="H5:X5"/>
    <mergeCell ref="A6:A7"/>
    <mergeCell ref="B6:B7"/>
    <mergeCell ref="C6:C7"/>
    <mergeCell ref="H6:H7"/>
    <mergeCell ref="S6:S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80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showGridLines="0" showZeros="0" topLeftCell="A4" workbookViewId="0">
      <selection activeCell="I9" sqref="I9"/>
    </sheetView>
  </sheetViews>
  <sheetFormatPr defaultRowHeight="14.25" customHeight="1"/>
  <cols>
    <col min="1" max="1" width="4.33203125" customWidth="1"/>
    <col min="2" max="3" width="5" customWidth="1"/>
    <col min="4" max="4" width="8.6640625" customWidth="1"/>
    <col min="5" max="5" width="25.33203125" customWidth="1"/>
    <col min="6" max="6" width="14.6640625" customWidth="1"/>
    <col min="7" max="7" width="16.6640625" customWidth="1"/>
    <col min="8" max="8" width="13" customWidth="1"/>
    <col min="9" max="10" width="12.5" customWidth="1"/>
    <col min="11" max="11" width="13" customWidth="1"/>
    <col min="12" max="12" width="14.6640625" customWidth="1"/>
    <col min="13" max="18" width="13" customWidth="1"/>
    <col min="19" max="19" width="10.83203125" customWidth="1"/>
    <col min="20" max="20" width="12.33203125" customWidth="1"/>
    <col min="21" max="25" width="13" customWidth="1"/>
  </cols>
  <sheetData>
    <row r="1" spans="1:25" ht="20.25" customHeight="1">
      <c r="A1" s="141" t="s">
        <v>197</v>
      </c>
      <c r="B1" s="125" t="s">
        <v>197</v>
      </c>
      <c r="C1" s="125" t="s">
        <v>197</v>
      </c>
      <c r="D1" s="141" t="s">
        <v>197</v>
      </c>
      <c r="E1" s="125" t="s">
        <v>197</v>
      </c>
      <c r="F1" s="125" t="s">
        <v>197</v>
      </c>
      <c r="G1" s="125" t="s">
        <v>197</v>
      </c>
      <c r="H1" s="125" t="s">
        <v>197</v>
      </c>
      <c r="I1" s="125" t="s">
        <v>197</v>
      </c>
      <c r="J1" s="125" t="s">
        <v>197</v>
      </c>
      <c r="K1" s="125" t="s">
        <v>197</v>
      </c>
      <c r="L1" s="125" t="s">
        <v>197</v>
      </c>
      <c r="M1" s="125" t="s">
        <v>197</v>
      </c>
      <c r="N1" s="125" t="s">
        <v>197</v>
      </c>
      <c r="O1" s="143" t="s">
        <v>197</v>
      </c>
      <c r="P1" s="143" t="s">
        <v>197</v>
      </c>
      <c r="Q1" s="143" t="s">
        <v>197</v>
      </c>
      <c r="R1" s="143" t="s">
        <v>197</v>
      </c>
      <c r="S1" s="143" t="s">
        <v>197</v>
      </c>
      <c r="T1" s="143" t="s">
        <v>197</v>
      </c>
      <c r="U1" s="143" t="s">
        <v>197</v>
      </c>
      <c r="V1" s="143" t="s">
        <v>197</v>
      </c>
      <c r="W1" s="143" t="s">
        <v>197</v>
      </c>
      <c r="X1" s="143" t="s">
        <v>197</v>
      </c>
      <c r="Y1" s="125" t="s">
        <v>163</v>
      </c>
    </row>
    <row r="2" spans="1:25" ht="28.5" customHeight="1">
      <c r="A2" s="244" t="s">
        <v>222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143" t="s">
        <v>197</v>
      </c>
    </row>
    <row r="3" spans="1:25" ht="20.25" customHeight="1">
      <c r="A3" s="246" t="s">
        <v>197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51" t="s">
        <v>197</v>
      </c>
      <c r="P3" s="151" t="s">
        <v>197</v>
      </c>
      <c r="Q3" s="151" t="s">
        <v>197</v>
      </c>
      <c r="R3" s="151" t="s">
        <v>197</v>
      </c>
      <c r="S3" s="151" t="s">
        <v>197</v>
      </c>
      <c r="T3" s="151" t="s">
        <v>197</v>
      </c>
      <c r="U3" s="151" t="s">
        <v>197</v>
      </c>
      <c r="V3" s="151" t="s">
        <v>197</v>
      </c>
      <c r="W3" s="143" t="s">
        <v>197</v>
      </c>
      <c r="X3" s="143" t="s">
        <v>197</v>
      </c>
      <c r="Y3" s="146" t="s">
        <v>14</v>
      </c>
    </row>
    <row r="4" spans="1:25" ht="20.25" customHeight="1">
      <c r="A4" s="152" t="s">
        <v>197</v>
      </c>
      <c r="B4" s="152" t="s">
        <v>197</v>
      </c>
      <c r="C4" s="152" t="s">
        <v>197</v>
      </c>
      <c r="D4" s="152" t="s">
        <v>197</v>
      </c>
      <c r="E4" s="152" t="s">
        <v>197</v>
      </c>
      <c r="F4" s="152" t="s">
        <v>197</v>
      </c>
      <c r="G4" s="152" t="s">
        <v>197</v>
      </c>
      <c r="H4" s="152" t="s">
        <v>197</v>
      </c>
      <c r="I4" s="152" t="s">
        <v>197</v>
      </c>
      <c r="J4" s="152" t="s">
        <v>197</v>
      </c>
      <c r="K4" s="152" t="s">
        <v>197</v>
      </c>
      <c r="L4" s="152" t="s">
        <v>197</v>
      </c>
      <c r="M4" s="152" t="s">
        <v>197</v>
      </c>
      <c r="N4" s="152" t="s">
        <v>197</v>
      </c>
      <c r="O4" s="153" t="s">
        <v>197</v>
      </c>
      <c r="P4" s="153" t="s">
        <v>197</v>
      </c>
      <c r="Q4" s="153" t="s">
        <v>197</v>
      </c>
      <c r="R4" s="153" t="s">
        <v>197</v>
      </c>
      <c r="S4" s="153" t="s">
        <v>197</v>
      </c>
      <c r="T4" s="153" t="s">
        <v>197</v>
      </c>
      <c r="U4" s="153" t="s">
        <v>197</v>
      </c>
      <c r="V4" s="153" t="s">
        <v>197</v>
      </c>
      <c r="W4" s="127" t="s">
        <v>197</v>
      </c>
      <c r="X4" s="127" t="s">
        <v>197</v>
      </c>
      <c r="Y4" s="154" t="s">
        <v>197</v>
      </c>
    </row>
    <row r="5" spans="1:25" ht="20.25" customHeight="1">
      <c r="A5" s="215" t="s">
        <v>195</v>
      </c>
      <c r="B5" s="216"/>
      <c r="C5" s="216"/>
      <c r="D5" s="219" t="s">
        <v>81</v>
      </c>
      <c r="E5" s="219" t="s">
        <v>223</v>
      </c>
      <c r="F5" s="219" t="s">
        <v>41</v>
      </c>
      <c r="G5" s="215" t="s">
        <v>20</v>
      </c>
      <c r="H5" s="216"/>
      <c r="I5" s="216"/>
      <c r="J5" s="216"/>
      <c r="K5" s="216"/>
      <c r="L5" s="215" t="s">
        <v>116</v>
      </c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48" t="s">
        <v>224</v>
      </c>
    </row>
    <row r="6" spans="1:25" ht="39" customHeight="1">
      <c r="A6" s="215" t="s">
        <v>77</v>
      </c>
      <c r="B6" s="215" t="s">
        <v>136</v>
      </c>
      <c r="C6" s="215" t="s">
        <v>134</v>
      </c>
      <c r="D6" s="220"/>
      <c r="E6" s="220"/>
      <c r="F6" s="220"/>
      <c r="G6" s="250" t="s">
        <v>41</v>
      </c>
      <c r="H6" s="250" t="s">
        <v>104</v>
      </c>
      <c r="I6" s="254" t="s">
        <v>236</v>
      </c>
      <c r="J6" s="255"/>
      <c r="K6" s="215" t="s">
        <v>9</v>
      </c>
      <c r="L6" s="250" t="s">
        <v>41</v>
      </c>
      <c r="M6" s="250" t="s">
        <v>104</v>
      </c>
      <c r="N6" s="250" t="s">
        <v>9</v>
      </c>
      <c r="O6" s="250" t="s">
        <v>191</v>
      </c>
      <c r="P6" s="250" t="s">
        <v>109</v>
      </c>
      <c r="Q6" s="250" t="s">
        <v>225</v>
      </c>
      <c r="R6" s="250" t="s">
        <v>123</v>
      </c>
      <c r="S6" s="250" t="s">
        <v>46</v>
      </c>
      <c r="T6" s="250" t="s">
        <v>67</v>
      </c>
      <c r="U6" s="250" t="s">
        <v>226</v>
      </c>
      <c r="V6" s="252" t="s">
        <v>33</v>
      </c>
      <c r="W6" s="252" t="s">
        <v>10</v>
      </c>
      <c r="X6" s="256" t="s">
        <v>7</v>
      </c>
      <c r="Y6" s="249"/>
    </row>
    <row r="7" spans="1:25" ht="37.9" customHeight="1">
      <c r="A7" s="216"/>
      <c r="B7" s="216"/>
      <c r="C7" s="216"/>
      <c r="D7" s="220"/>
      <c r="E7" s="220"/>
      <c r="F7" s="220"/>
      <c r="G7" s="251"/>
      <c r="H7" s="251"/>
      <c r="I7" s="175" t="s">
        <v>236</v>
      </c>
      <c r="J7" s="175" t="s">
        <v>237</v>
      </c>
      <c r="K7" s="216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3"/>
      <c r="W7" s="253"/>
      <c r="X7" s="257"/>
      <c r="Y7" s="249"/>
    </row>
    <row r="8" spans="1:25" ht="20.25" customHeight="1">
      <c r="A8" s="132" t="s">
        <v>126</v>
      </c>
      <c r="B8" s="132" t="s">
        <v>126</v>
      </c>
      <c r="C8" s="132" t="s">
        <v>126</v>
      </c>
      <c r="D8" s="132" t="s">
        <v>126</v>
      </c>
      <c r="E8" s="132" t="s">
        <v>126</v>
      </c>
      <c r="F8" s="132" t="s">
        <v>197</v>
      </c>
      <c r="G8" s="132" t="s">
        <v>100</v>
      </c>
      <c r="H8" s="132" t="s">
        <v>49</v>
      </c>
      <c r="I8" s="132" t="s">
        <v>2</v>
      </c>
      <c r="J8" s="132" t="s">
        <v>151</v>
      </c>
      <c r="K8" s="132" t="s">
        <v>98</v>
      </c>
      <c r="L8" s="132" t="s">
        <v>51</v>
      </c>
      <c r="M8" s="132" t="s">
        <v>1</v>
      </c>
      <c r="N8" s="132" t="s">
        <v>150</v>
      </c>
      <c r="O8" s="132" t="s">
        <v>66</v>
      </c>
      <c r="P8" s="132" t="s">
        <v>207</v>
      </c>
      <c r="Q8" s="132" t="s">
        <v>208</v>
      </c>
      <c r="R8" s="132" t="s">
        <v>209</v>
      </c>
      <c r="S8" s="132" t="s">
        <v>210</v>
      </c>
      <c r="T8" s="132" t="s">
        <v>211</v>
      </c>
      <c r="U8" s="132" t="s">
        <v>212</v>
      </c>
      <c r="V8" s="132" t="s">
        <v>213</v>
      </c>
      <c r="W8" s="132" t="s">
        <v>219</v>
      </c>
      <c r="X8" s="132" t="s">
        <v>227</v>
      </c>
      <c r="Y8" s="155" t="s">
        <v>228</v>
      </c>
    </row>
    <row r="9" spans="1:25" ht="20.25" customHeight="1">
      <c r="A9" s="135"/>
      <c r="B9" s="135"/>
      <c r="C9" s="156"/>
      <c r="D9" s="135"/>
      <c r="E9" s="138" t="s">
        <v>220</v>
      </c>
      <c r="F9" s="157">
        <f>G9+L9</f>
        <v>4444849</v>
      </c>
      <c r="G9" s="177">
        <f t="shared" ref="G9" si="0">H9+I9+K9</f>
        <v>3344849</v>
      </c>
      <c r="H9" s="158">
        <v>2620869</v>
      </c>
      <c r="I9" s="158">
        <v>278588</v>
      </c>
      <c r="J9" s="158">
        <v>60000</v>
      </c>
      <c r="K9" s="158">
        <v>445392</v>
      </c>
      <c r="L9" s="177">
        <v>1100000</v>
      </c>
      <c r="M9" s="159">
        <v>0</v>
      </c>
      <c r="N9" s="159">
        <v>0</v>
      </c>
      <c r="O9" s="159">
        <v>1100000</v>
      </c>
      <c r="P9" s="159">
        <v>0</v>
      </c>
      <c r="Q9" s="159">
        <v>0</v>
      </c>
      <c r="R9" s="159">
        <v>0</v>
      </c>
      <c r="S9" s="159">
        <v>0</v>
      </c>
      <c r="T9" s="159">
        <v>0</v>
      </c>
      <c r="U9" s="159"/>
      <c r="V9" s="159">
        <v>0</v>
      </c>
      <c r="W9" s="159">
        <v>0</v>
      </c>
      <c r="X9" s="159"/>
      <c r="Y9" s="156"/>
    </row>
    <row r="10" spans="1:25" ht="32.25" customHeight="1">
      <c r="A10" s="138" t="s">
        <v>214</v>
      </c>
      <c r="B10" s="135"/>
      <c r="C10" s="135"/>
      <c r="D10" s="186" t="s">
        <v>245</v>
      </c>
      <c r="E10" s="188" t="s">
        <v>221</v>
      </c>
      <c r="F10" s="157">
        <f t="shared" ref="F10:F21" si="1">G10+L10</f>
        <v>3344849</v>
      </c>
      <c r="G10" s="177">
        <f t="shared" ref="G10" si="2">H10+I10+K10</f>
        <v>3344849</v>
      </c>
      <c r="H10" s="158">
        <v>2620869</v>
      </c>
      <c r="I10" s="158">
        <v>278588</v>
      </c>
      <c r="J10" s="158">
        <v>60000</v>
      </c>
      <c r="K10" s="158">
        <v>445392</v>
      </c>
      <c r="L10" s="177"/>
      <c r="M10" s="159">
        <v>0</v>
      </c>
      <c r="N10" s="159">
        <v>0</v>
      </c>
      <c r="O10" s="159"/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/>
      <c r="V10" s="159">
        <v>0</v>
      </c>
      <c r="W10" s="159">
        <v>0</v>
      </c>
      <c r="X10" s="159"/>
      <c r="Y10" s="156"/>
    </row>
    <row r="11" spans="1:25" ht="24.75" customHeight="1">
      <c r="A11" s="135"/>
      <c r="B11" s="138">
        <v>17</v>
      </c>
      <c r="C11" s="135"/>
      <c r="D11" s="186" t="s">
        <v>245</v>
      </c>
      <c r="E11" s="188" t="s">
        <v>244</v>
      </c>
      <c r="F11" s="157">
        <f t="shared" si="1"/>
        <v>3344849</v>
      </c>
      <c r="G11" s="177">
        <f t="shared" ref="G11" si="3">H11+I11+K11</f>
        <v>3344849</v>
      </c>
      <c r="H11" s="158">
        <v>2620869</v>
      </c>
      <c r="I11" s="158">
        <v>278588</v>
      </c>
      <c r="J11" s="158">
        <v>60000</v>
      </c>
      <c r="K11" s="158">
        <v>445392</v>
      </c>
      <c r="L11" s="177"/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6"/>
    </row>
    <row r="12" spans="1:25" ht="22.5" customHeight="1">
      <c r="A12" s="135"/>
      <c r="B12" s="135"/>
      <c r="C12" s="138" t="s">
        <v>215</v>
      </c>
      <c r="D12" s="186" t="s">
        <v>245</v>
      </c>
      <c r="E12" s="188" t="s">
        <v>216</v>
      </c>
      <c r="F12" s="157">
        <f t="shared" si="1"/>
        <v>3344849</v>
      </c>
      <c r="G12" s="177">
        <f t="shared" ref="G12:G21" si="4">H12+I12+K12</f>
        <v>3344849</v>
      </c>
      <c r="H12" s="158">
        <v>2620869</v>
      </c>
      <c r="I12" s="158">
        <v>278588</v>
      </c>
      <c r="J12" s="158">
        <v>60000</v>
      </c>
      <c r="K12" s="158">
        <v>445392</v>
      </c>
      <c r="L12" s="177"/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6"/>
    </row>
    <row r="13" spans="1:25" ht="23.25" customHeight="1">
      <c r="A13" s="138"/>
      <c r="B13" s="138"/>
      <c r="C13" s="186" t="s">
        <v>246</v>
      </c>
      <c r="D13" s="186" t="s">
        <v>245</v>
      </c>
      <c r="E13" s="192" t="s">
        <v>247</v>
      </c>
      <c r="F13" s="157">
        <f t="shared" si="1"/>
        <v>300000</v>
      </c>
      <c r="G13" s="177">
        <f t="shared" si="4"/>
        <v>0</v>
      </c>
      <c r="H13" s="158"/>
      <c r="I13" s="158"/>
      <c r="J13" s="158"/>
      <c r="K13" s="158"/>
      <c r="L13" s="159">
        <v>300000</v>
      </c>
      <c r="M13" s="159">
        <v>0</v>
      </c>
      <c r="N13" s="159">
        <v>0</v>
      </c>
      <c r="O13" s="159">
        <v>300000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6"/>
    </row>
    <row r="14" spans="1:25" ht="23.25" customHeight="1">
      <c r="A14" s="138"/>
      <c r="B14" s="138"/>
      <c r="C14" s="138">
        <v>99</v>
      </c>
      <c r="D14" s="186" t="s">
        <v>245</v>
      </c>
      <c r="E14" s="192" t="s">
        <v>243</v>
      </c>
      <c r="F14" s="157">
        <f t="shared" si="1"/>
        <v>800000</v>
      </c>
      <c r="G14" s="177">
        <f t="shared" si="4"/>
        <v>0</v>
      </c>
      <c r="H14" s="158"/>
      <c r="I14" s="158"/>
      <c r="J14" s="158"/>
      <c r="K14" s="158">
        <v>0</v>
      </c>
      <c r="L14" s="159">
        <v>800000</v>
      </c>
      <c r="M14" s="159">
        <v>0</v>
      </c>
      <c r="N14" s="159">
        <v>0</v>
      </c>
      <c r="O14" s="159">
        <v>800000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6"/>
    </row>
    <row r="15" spans="1:25" ht="13.5" customHeight="1">
      <c r="A15" s="138"/>
      <c r="B15" s="138"/>
      <c r="C15" s="160"/>
      <c r="D15" s="138"/>
      <c r="E15" s="138"/>
      <c r="F15" s="157">
        <f t="shared" si="1"/>
        <v>0</v>
      </c>
      <c r="G15" s="177">
        <f t="shared" si="4"/>
        <v>0</v>
      </c>
      <c r="H15" s="158"/>
      <c r="I15" s="158"/>
      <c r="J15" s="158"/>
      <c r="K15" s="158">
        <v>0</v>
      </c>
      <c r="L15" s="177"/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6"/>
    </row>
    <row r="16" spans="1:25" ht="13.5" customHeight="1">
      <c r="A16" s="138"/>
      <c r="B16" s="138"/>
      <c r="C16" s="160"/>
      <c r="D16" s="138"/>
      <c r="E16" s="138"/>
      <c r="F16" s="157">
        <f t="shared" si="1"/>
        <v>0</v>
      </c>
      <c r="G16" s="177">
        <f t="shared" si="4"/>
        <v>0</v>
      </c>
      <c r="H16" s="158"/>
      <c r="I16" s="158"/>
      <c r="J16" s="158"/>
      <c r="K16" s="158">
        <v>0</v>
      </c>
      <c r="L16" s="177"/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6"/>
    </row>
    <row r="17" spans="1:25" ht="13.5" customHeight="1">
      <c r="A17" s="138"/>
      <c r="B17" s="138"/>
      <c r="C17" s="160"/>
      <c r="D17" s="138"/>
      <c r="E17" s="138"/>
      <c r="F17" s="157">
        <f t="shared" si="1"/>
        <v>0</v>
      </c>
      <c r="G17" s="177">
        <f t="shared" si="4"/>
        <v>0</v>
      </c>
      <c r="H17" s="158"/>
      <c r="I17" s="158"/>
      <c r="J17" s="158"/>
      <c r="K17" s="158">
        <v>0</v>
      </c>
      <c r="L17" s="177"/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6"/>
    </row>
    <row r="18" spans="1:25" ht="13.5" customHeight="1">
      <c r="A18" s="135"/>
      <c r="B18" s="138"/>
      <c r="C18" s="156"/>
      <c r="D18" s="135"/>
      <c r="E18" s="138"/>
      <c r="F18" s="157">
        <f t="shared" si="1"/>
        <v>0</v>
      </c>
      <c r="G18" s="177">
        <f t="shared" si="4"/>
        <v>0</v>
      </c>
      <c r="H18" s="158">
        <v>0</v>
      </c>
      <c r="I18" s="158">
        <v>0</v>
      </c>
      <c r="J18" s="158">
        <v>0</v>
      </c>
      <c r="K18" s="158">
        <v>0</v>
      </c>
      <c r="L18" s="177"/>
      <c r="M18" s="159">
        <v>0</v>
      </c>
      <c r="N18" s="159">
        <v>0</v>
      </c>
      <c r="O18" s="159"/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6"/>
    </row>
    <row r="19" spans="1:25" ht="13.5" customHeight="1">
      <c r="A19" s="135"/>
      <c r="B19" s="135"/>
      <c r="C19" s="160"/>
      <c r="D19" s="135"/>
      <c r="E19" s="138"/>
      <c r="F19" s="157">
        <f t="shared" si="1"/>
        <v>0</v>
      </c>
      <c r="G19" s="177">
        <f t="shared" si="4"/>
        <v>0</v>
      </c>
      <c r="H19" s="158">
        <v>0</v>
      </c>
      <c r="I19" s="158">
        <v>0</v>
      </c>
      <c r="J19" s="158">
        <v>0</v>
      </c>
      <c r="K19" s="158">
        <v>0</v>
      </c>
      <c r="L19" s="177"/>
      <c r="M19" s="159">
        <v>0</v>
      </c>
      <c r="N19" s="159">
        <v>0</v>
      </c>
      <c r="O19" s="159"/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6"/>
    </row>
    <row r="20" spans="1:25" ht="13.5" customHeight="1">
      <c r="A20" s="138"/>
      <c r="B20" s="138"/>
      <c r="C20" s="160"/>
      <c r="D20" s="138"/>
      <c r="E20" s="138"/>
      <c r="F20" s="157">
        <f t="shared" si="1"/>
        <v>0</v>
      </c>
      <c r="G20" s="177">
        <f t="shared" si="4"/>
        <v>0</v>
      </c>
      <c r="H20" s="158">
        <v>0</v>
      </c>
      <c r="I20" s="158">
        <v>0</v>
      </c>
      <c r="J20" s="158">
        <v>0</v>
      </c>
      <c r="K20" s="158">
        <v>0</v>
      </c>
      <c r="L20" s="177"/>
      <c r="M20" s="159">
        <v>0</v>
      </c>
      <c r="N20" s="159">
        <v>0</v>
      </c>
      <c r="O20" s="159"/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6"/>
    </row>
    <row r="21" spans="1:25" ht="13.5" customHeight="1">
      <c r="A21" s="138"/>
      <c r="B21" s="138"/>
      <c r="C21" s="160"/>
      <c r="D21" s="138"/>
      <c r="E21" s="138"/>
      <c r="F21" s="157">
        <f t="shared" si="1"/>
        <v>0</v>
      </c>
      <c r="G21" s="177">
        <f t="shared" si="4"/>
        <v>0</v>
      </c>
      <c r="H21" s="158">
        <v>0</v>
      </c>
      <c r="I21" s="158">
        <v>0</v>
      </c>
      <c r="J21" s="158">
        <v>0</v>
      </c>
      <c r="K21" s="158">
        <v>0</v>
      </c>
      <c r="L21" s="177"/>
      <c r="M21" s="159">
        <v>0</v>
      </c>
      <c r="N21" s="159">
        <v>0</v>
      </c>
      <c r="O21" s="159"/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6"/>
    </row>
  </sheetData>
  <mergeCells count="29">
    <mergeCell ref="W6:W7"/>
    <mergeCell ref="X6:X7"/>
    <mergeCell ref="O6:O7"/>
    <mergeCell ref="P6:P7"/>
    <mergeCell ref="Q6:Q7"/>
    <mergeCell ref="R6:R7"/>
    <mergeCell ref="S6:S7"/>
    <mergeCell ref="T6:T7"/>
    <mergeCell ref="G6:G7"/>
    <mergeCell ref="H6:H7"/>
    <mergeCell ref="U6:U7"/>
    <mergeCell ref="V6:V7"/>
    <mergeCell ref="I6:J6"/>
    <mergeCell ref="A2:X2"/>
    <mergeCell ref="A3:N3"/>
    <mergeCell ref="A5:C5"/>
    <mergeCell ref="L5:X5"/>
    <mergeCell ref="Y5:Y7"/>
    <mergeCell ref="K6:K7"/>
    <mergeCell ref="L6:L7"/>
    <mergeCell ref="M6:M7"/>
    <mergeCell ref="N6:N7"/>
    <mergeCell ref="D5:D7"/>
    <mergeCell ref="E5:E7"/>
    <mergeCell ref="F5:F7"/>
    <mergeCell ref="G5:K5"/>
    <mergeCell ref="A6:A7"/>
    <mergeCell ref="B6:B7"/>
    <mergeCell ref="C6:C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8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  <vt:lpstr>封面!Print_Area</vt:lpstr>
      <vt:lpstr>工资福利和个人家庭5!Print_Area</vt:lpstr>
      <vt:lpstr>基金支出12!Print_Area</vt:lpstr>
      <vt:lpstr>商品服务支出表6!Print_Area</vt:lpstr>
      <vt:lpstr>收入总表2!Print_Area</vt:lpstr>
      <vt:lpstr>收支总表1!Print_Area</vt:lpstr>
      <vt:lpstr>项目支出7!Print_Area</vt:lpstr>
      <vt:lpstr>一般财拨总表8!Print_Area</vt:lpstr>
      <vt:lpstr>支出总表4!Print_Area</vt:lpstr>
      <vt:lpstr>封面!Print_Titles</vt:lpstr>
      <vt:lpstr>工资福利和个人家庭5!Print_Titles</vt:lpstr>
      <vt:lpstr>基金支出12!Print_Titles</vt:lpstr>
      <vt:lpstr>商品服务支出表6!Print_Titles</vt:lpstr>
      <vt:lpstr>收入总表2!Print_Titles</vt:lpstr>
      <vt:lpstr>收支总表1!Print_Titles</vt:lpstr>
      <vt:lpstr>项目支出7!Print_Titles</vt:lpstr>
      <vt:lpstr>一般财拨总表8!Print_Titles</vt:lpstr>
      <vt:lpstr>支出总表4!Print_Titles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2018-01-22T02:35:05Z</cp:lastPrinted>
  <dcterms:created xsi:type="dcterms:W3CDTF">2018-01-11T02:48:25Z</dcterms:created>
  <dcterms:modified xsi:type="dcterms:W3CDTF">2018-01-22T02:35:12Z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</Properties>
</file>