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895" windowHeight="10350"/>
  </bookViews>
  <sheets>
    <sheet name="收支总表" sheetId="2" r:id="rId1"/>
    <sheet name="公共预算基金预算支出表" sheetId="8" r:id="rId2"/>
    <sheet name="一般公共预算支出表" sheetId="9" r:id="rId3"/>
    <sheet name="三公经费情况" sheetId="10" r:id="rId4"/>
  </sheets>
  <definedNames>
    <definedName name="_xlnm.Print_Titles" localSheetId="1">公共预算基金预算支出表!$1:$5</definedName>
    <definedName name="_xlnm.Print_Titles" localSheetId="0">收支总表!$1:$4</definedName>
    <definedName name="_xlnm.Print_Titles" localSheetId="2">一般公共预算支出表!$1:$7</definedName>
  </definedNames>
  <calcPr calcId="124519"/>
</workbook>
</file>

<file path=xl/calcChain.xml><?xml version="1.0" encoding="utf-8"?>
<calcChain xmlns="http://schemas.openxmlformats.org/spreadsheetml/2006/main">
  <c r="D7" i="10"/>
  <c r="F12" i="9"/>
  <c r="C16" i="8"/>
  <c r="C17"/>
  <c r="B16"/>
  <c r="B17"/>
  <c r="A16"/>
  <c r="A17"/>
  <c r="C13"/>
  <c r="B13"/>
  <c r="C14"/>
  <c r="B14"/>
  <c r="A13"/>
  <c r="A14"/>
  <c r="C12"/>
  <c r="B11"/>
  <c r="B12"/>
  <c r="A11"/>
  <c r="C11"/>
  <c r="A12"/>
  <c r="A10"/>
  <c r="B10"/>
  <c r="B9"/>
  <c r="C8"/>
  <c r="B8"/>
  <c r="A8"/>
  <c r="A9"/>
  <c r="C9"/>
  <c r="F9" i="9"/>
  <c r="F10"/>
  <c r="E10" s="1"/>
  <c r="F11"/>
  <c r="F13"/>
  <c r="F14"/>
  <c r="F15"/>
  <c r="K9"/>
  <c r="K11"/>
  <c r="K12"/>
  <c r="E12" s="1"/>
  <c r="K13"/>
  <c r="K14"/>
  <c r="K15"/>
  <c r="H8"/>
  <c r="D7" i="2" s="1"/>
  <c r="I8" i="9"/>
  <c r="J8"/>
  <c r="G8"/>
  <c r="F10" i="8"/>
  <c r="E10" s="1"/>
  <c r="G6"/>
  <c r="A7"/>
  <c r="B7"/>
  <c r="C7"/>
  <c r="F15"/>
  <c r="E15" s="1"/>
  <c r="F31" i="2"/>
  <c r="F39" s="1"/>
  <c r="H6" i="8"/>
  <c r="B7" i="2" s="1"/>
  <c r="J6" i="8"/>
  <c r="B9" i="2" s="1"/>
  <c r="K6" i="8"/>
  <c r="B10" i="2" s="1"/>
  <c r="L6" i="8"/>
  <c r="B13" i="2" s="1"/>
  <c r="M6" i="8"/>
  <c r="B14" i="2" s="1"/>
  <c r="N6" i="8"/>
  <c r="B15" i="2" s="1"/>
  <c r="O6" i="8"/>
  <c r="P6"/>
  <c r="Q6"/>
  <c r="S6"/>
  <c r="T6"/>
  <c r="U6"/>
  <c r="F7"/>
  <c r="I7"/>
  <c r="I6" s="1"/>
  <c r="R7"/>
  <c r="R6" s="1"/>
  <c r="F8"/>
  <c r="I8"/>
  <c r="R8"/>
  <c r="F9"/>
  <c r="I9"/>
  <c r="R9"/>
  <c r="F11"/>
  <c r="I11"/>
  <c r="R11"/>
  <c r="F12"/>
  <c r="I12"/>
  <c r="R12"/>
  <c r="F13"/>
  <c r="I13"/>
  <c r="R13"/>
  <c r="F14"/>
  <c r="E14" s="1"/>
  <c r="A15"/>
  <c r="B15"/>
  <c r="C15"/>
  <c r="F16"/>
  <c r="E16" s="1"/>
  <c r="F17"/>
  <c r="E17" s="1"/>
  <c r="A18"/>
  <c r="B18"/>
  <c r="C18"/>
  <c r="F18"/>
  <c r="E18" s="1"/>
  <c r="F19"/>
  <c r="E19" s="1"/>
  <c r="F20"/>
  <c r="E20" s="1"/>
  <c r="F21"/>
  <c r="E21" s="1"/>
  <c r="F22"/>
  <c r="E22" s="1"/>
  <c r="D8" i="2"/>
  <c r="L8" i="9"/>
  <c r="D10" i="2" s="1"/>
  <c r="M8" i="9"/>
  <c r="D12" i="2" s="1"/>
  <c r="N8" i="9"/>
  <c r="D11" i="2" s="1"/>
  <c r="O8" i="9"/>
  <c r="D13" i="2" s="1"/>
  <c r="P8" i="9"/>
  <c r="D14" i="2" s="1"/>
  <c r="Q8" i="9"/>
  <c r="D15" i="2" s="1"/>
  <c r="R8" i="9"/>
  <c r="D16" i="2" s="1"/>
  <c r="S8" i="9"/>
  <c r="D17" i="2" s="1"/>
  <c r="T8" i="9"/>
  <c r="D18" i="2" s="1"/>
  <c r="U8" i="9"/>
  <c r="D19" i="2" s="1"/>
  <c r="V8" i="9"/>
  <c r="D20" i="2" s="1"/>
  <c r="W8" i="9"/>
  <c r="E9" i="8" l="1"/>
  <c r="E8"/>
  <c r="E7"/>
  <c r="E13"/>
  <c r="E11"/>
  <c r="E12"/>
  <c r="E11" i="9"/>
  <c r="E15"/>
  <c r="E14"/>
  <c r="E13"/>
  <c r="E9"/>
  <c r="F8"/>
  <c r="K8"/>
  <c r="D6" i="2"/>
  <c r="D5" s="1"/>
  <c r="D9"/>
  <c r="F6" i="8"/>
  <c r="E6" s="1"/>
  <c r="B8" i="2"/>
  <c r="B6"/>
  <c r="B5" s="1"/>
  <c r="E8" i="9" l="1"/>
  <c r="B31" i="2"/>
  <c r="B39" s="1"/>
  <c r="D31"/>
  <c r="D39" s="1"/>
</calcChain>
</file>

<file path=xl/sharedStrings.xml><?xml version="1.0" encoding="utf-8"?>
<sst xmlns="http://schemas.openxmlformats.org/spreadsheetml/2006/main" count="370" uniqueCount="196">
  <si>
    <t xml:space="preserve"> </t>
  </si>
  <si>
    <t>预算01表</t>
  </si>
  <si>
    <t>收 支 预  算 总 表</t>
  </si>
  <si>
    <t xml:space="preserve">单位：          </t>
  </si>
  <si>
    <t>单位：元</t>
  </si>
  <si>
    <t>项        目</t>
  </si>
  <si>
    <t>本年预算</t>
  </si>
  <si>
    <t>项      目</t>
  </si>
  <si>
    <t>项    目</t>
  </si>
  <si>
    <t>一、预算拨款</t>
  </si>
  <si>
    <t>一、基本支出</t>
  </si>
  <si>
    <t>一、一般公共服务</t>
  </si>
  <si>
    <t xml:space="preserve">    公共预算拨款</t>
  </si>
  <si>
    <t>　　工资福利支出</t>
  </si>
  <si>
    <t>二、国防</t>
  </si>
  <si>
    <t xml:space="preserve">    基金预算拨款</t>
  </si>
  <si>
    <t>　　一般商品和服务支出</t>
  </si>
  <si>
    <t xml:space="preserve">三、公共安全   </t>
  </si>
  <si>
    <t>二、财政专户拨款</t>
  </si>
  <si>
    <t>　　对个人和家庭的补助</t>
  </si>
  <si>
    <t xml:space="preserve">四、教育    </t>
  </si>
  <si>
    <t xml:space="preserve">    教育收费</t>
  </si>
  <si>
    <t>二、项目支出</t>
  </si>
  <si>
    <t xml:space="preserve">五、科学技术  </t>
  </si>
  <si>
    <t xml:space="preserve">    其他财政专户拨款</t>
  </si>
  <si>
    <t>六、文化体育与传媒</t>
  </si>
  <si>
    <t>　　专项商品和服务支出</t>
  </si>
  <si>
    <t xml:space="preserve">七、社会保障和就业  </t>
  </si>
  <si>
    <t>八、社会保险基金支出</t>
  </si>
  <si>
    <t>三、事业收入(不含预算外收入)</t>
  </si>
  <si>
    <t xml:space="preserve">    对企事业单位的补贴</t>
  </si>
  <si>
    <t>九、医疗卫生</t>
  </si>
  <si>
    <t>四、事业单位经营收入</t>
  </si>
  <si>
    <t xml:space="preserve">    转移性支出</t>
  </si>
  <si>
    <t>十、环境保护</t>
  </si>
  <si>
    <t>五、其他收入</t>
  </si>
  <si>
    <t xml:space="preserve">    赠与</t>
  </si>
  <si>
    <t>十一、城乡社区事务</t>
  </si>
  <si>
    <t xml:space="preserve">    债务利息支出</t>
  </si>
  <si>
    <t>十二、农林水事务</t>
  </si>
  <si>
    <t xml:space="preserve">    债务还本支出</t>
  </si>
  <si>
    <t>十三、交通运输</t>
  </si>
  <si>
    <t xml:space="preserve">    基本建设支出</t>
  </si>
  <si>
    <t>十四、资源勘探电力信息等事务</t>
  </si>
  <si>
    <t xml:space="preserve">    其他资本性支出</t>
  </si>
  <si>
    <t>十五、商业服务业等事务</t>
  </si>
  <si>
    <t xml:space="preserve">    贷款转贷及产权参股</t>
  </si>
  <si>
    <t>十六、金融监管等事务支出</t>
  </si>
  <si>
    <t xml:space="preserve">    其他支出　</t>
  </si>
  <si>
    <t>十七、地震灾后恢复重建支出</t>
  </si>
  <si>
    <t>十八、国土资源气象等事务</t>
  </si>
  <si>
    <t>十九、住房保障支出</t>
  </si>
  <si>
    <t>二十、粮油物资管理事务</t>
  </si>
  <si>
    <t>二十一、预备费</t>
  </si>
  <si>
    <t>二十二、其他支出</t>
  </si>
  <si>
    <t>二十三、转移性支出</t>
  </si>
  <si>
    <t>二十四、债务还本支出</t>
  </si>
  <si>
    <t>三、事业单位经营支出</t>
  </si>
  <si>
    <t>二十五、债务付息支出</t>
  </si>
  <si>
    <t>二十六、债务发行费用支出</t>
  </si>
  <si>
    <t>本 年 收 入 合 计</t>
  </si>
  <si>
    <t>本 年 支 出 合 计</t>
  </si>
  <si>
    <t xml:space="preserve">本 年 支 出 合 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</si>
  <si>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</si>
  <si>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</si>
  <si>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</si>
  <si>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</si>
  <si>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</si>
  <si>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>六、结转下年</t>
  </si>
  <si>
    <t xml:space="preserve">结转下年 </t>
  </si>
  <si>
    <t>九、上年结余、结存</t>
  </si>
  <si>
    <t xml:space="preserve">    其中：公共预算结余拨款</t>
  </si>
  <si>
    <t xml:space="preserve">          基金预算结余拨款</t>
  </si>
  <si>
    <t xml:space="preserve">          其他结转</t>
  </si>
  <si>
    <t>收  入  总  计</t>
  </si>
  <si>
    <t>支  出  总  计</t>
  </si>
  <si>
    <t>公共预算、基金预算支出表</t>
  </si>
  <si>
    <t>科目编码</t>
  </si>
  <si>
    <t>项目名称（单位/科目）</t>
  </si>
  <si>
    <t>资     金     来      源</t>
  </si>
  <si>
    <t>类</t>
  </si>
  <si>
    <t>款</t>
  </si>
  <si>
    <t>项</t>
  </si>
  <si>
    <t>合计</t>
  </si>
  <si>
    <t>预算拨款</t>
  </si>
  <si>
    <t>财政专户拨款</t>
  </si>
  <si>
    <t>事业收入（不含预算外收入）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</si>
  <si>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</si>
  <si>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</si>
  <si>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</si>
  <si>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</si>
  <si>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</si>
  <si>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上年预算结转</t>
  </si>
  <si>
    <t>小计</t>
  </si>
  <si>
    <t>公共预算拨款</t>
  </si>
  <si>
    <t>基金预算拨款</t>
  </si>
  <si>
    <t>教育收费</t>
  </si>
  <si>
    <t>其他财政专户拨款</t>
  </si>
  <si>
    <t>公共预算结转拨款</t>
  </si>
  <si>
    <t>基金预算结转拨款</t>
  </si>
  <si>
    <t>其他结转</t>
  </si>
  <si>
    <t xml:space="preserve">      合计</t>
  </si>
  <si>
    <t>一般公共预算支出表</t>
  </si>
  <si>
    <t>单位：</t>
  </si>
  <si>
    <t>单位名称（功能科目）</t>
  </si>
  <si>
    <t>基本支出</t>
  </si>
  <si>
    <t>项目支出</t>
  </si>
  <si>
    <t>项目备注</t>
  </si>
  <si>
    <t>工资福利支出</t>
  </si>
  <si>
    <t>一般商品和服务支出</t>
  </si>
  <si>
    <t>对个人和家庭的补助</t>
  </si>
  <si>
    <t>专项商品和服务支出</t>
  </si>
  <si>
    <t>对企事业单位补贴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</si>
  <si>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</si>
  <si>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</si>
  <si>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</si>
  <si>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</si>
  <si>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</si>
  <si>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</si>
  <si>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</si>
  <si>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</si>
  <si>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>办公经费</t>
  </si>
  <si>
    <t>**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</si>
  <si>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</si>
  <si>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</si>
  <si>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</si>
  <si>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</si>
  <si>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</si>
  <si>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</si>
  <si>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</si>
  <si>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</si>
  <si>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</si>
  <si>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</si>
  <si>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</si>
  <si>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</si>
  <si>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</si>
  <si>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</si>
  <si>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</si>
  <si>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</si>
  <si>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</si>
  <si>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</si>
  <si>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</si>
  <si>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201</t>
  </si>
  <si>
    <r>
      <t>0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</si>
  <si>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0</t>
    </r>
    <r>
      <rPr>
        <sz val="10"/>
        <color indexed="8"/>
        <rFont val="宋体"/>
        <family val="3"/>
        <charset val="134"/>
      </rPr>
      <t>1</t>
    </r>
    <phoneticPr fontId="6" type="noConversion"/>
  </si>
  <si>
    <r>
      <t>2</t>
    </r>
    <r>
      <rPr>
        <sz val="10"/>
        <color indexed="8"/>
        <rFont val="宋体"/>
        <family val="3"/>
        <charset val="134"/>
      </rPr>
      <t>01</t>
    </r>
    <phoneticPr fontId="6" type="noConversion"/>
  </si>
  <si>
    <r>
      <t>0</t>
    </r>
    <r>
      <rPr>
        <sz val="10"/>
        <color indexed="8"/>
        <rFont val="宋体"/>
        <family val="3"/>
        <charset val="134"/>
      </rPr>
      <t>6</t>
    </r>
    <phoneticPr fontId="6" type="noConversion"/>
  </si>
  <si>
    <r>
      <t>1</t>
    </r>
    <r>
      <rPr>
        <sz val="10"/>
        <color indexed="8"/>
        <rFont val="宋体"/>
        <family val="3"/>
        <charset val="134"/>
      </rPr>
      <t>0</t>
    </r>
    <phoneticPr fontId="6" type="noConversion"/>
  </si>
  <si>
    <r>
      <t>0</t>
    </r>
    <r>
      <rPr>
        <sz val="10"/>
        <color indexed="8"/>
        <rFont val="宋体"/>
        <family val="3"/>
        <charset val="134"/>
      </rPr>
      <t>9</t>
    </r>
    <phoneticPr fontId="6" type="noConversion"/>
  </si>
  <si>
    <t>行政运行（政府办公厅及相关机构事务支出）</t>
    <phoneticPr fontId="6" type="noConversion"/>
  </si>
  <si>
    <t>行政运行（财政事务）</t>
    <phoneticPr fontId="6" type="noConversion"/>
  </si>
  <si>
    <t>事业运行（人力资源事务）</t>
    <phoneticPr fontId="6" type="noConversion"/>
  </si>
  <si>
    <t>群众文化</t>
    <phoneticPr fontId="6" type="noConversion"/>
  </si>
  <si>
    <t>208</t>
  </si>
  <si>
    <r>
      <t>0</t>
    </r>
    <r>
      <rPr>
        <sz val="10"/>
        <color indexed="8"/>
        <rFont val="宋体"/>
        <family val="3"/>
        <charset val="134"/>
      </rPr>
      <t>5</t>
    </r>
    <phoneticPr fontId="6" type="noConversion"/>
  </si>
  <si>
    <t>归口管理行政单位离退休</t>
    <phoneticPr fontId="6" type="noConversion"/>
  </si>
  <si>
    <r>
      <t>0</t>
    </r>
    <r>
      <rPr>
        <sz val="10"/>
        <color indexed="8"/>
        <rFont val="宋体"/>
        <family val="3"/>
        <charset val="134"/>
      </rPr>
      <t>7</t>
    </r>
    <phoneticPr fontId="6" type="noConversion"/>
  </si>
  <si>
    <r>
      <t>9</t>
    </r>
    <r>
      <rPr>
        <sz val="10"/>
        <color indexed="8"/>
        <rFont val="宋体"/>
        <family val="3"/>
        <charset val="134"/>
      </rPr>
      <t>9</t>
    </r>
    <phoneticPr fontId="6" type="noConversion"/>
  </si>
  <si>
    <t>其他计划生育事务支出</t>
    <phoneticPr fontId="6" type="noConversion"/>
  </si>
  <si>
    <t>工资福利支出（镇政府）</t>
    <phoneticPr fontId="6" type="noConversion"/>
  </si>
  <si>
    <t>商品和服务支出（镇政府）</t>
    <phoneticPr fontId="6" type="noConversion"/>
  </si>
  <si>
    <t>对个人和家庭补助支出（镇政府）</t>
    <phoneticPr fontId="6" type="noConversion"/>
  </si>
  <si>
    <t>工资福利支出（财政结算服务中心）</t>
    <phoneticPr fontId="6" type="noConversion"/>
  </si>
  <si>
    <t>商品和服务支出（财政结算服务中心）</t>
    <phoneticPr fontId="6" type="noConversion"/>
  </si>
  <si>
    <t>工资福利支出（社会保障服务中心）</t>
    <phoneticPr fontId="6" type="noConversion"/>
  </si>
  <si>
    <t>商品和服务支出（社会保障服务中心）</t>
    <phoneticPr fontId="6" type="noConversion"/>
  </si>
  <si>
    <t>对个人和家庭补助支出（社会保障服务中心）</t>
    <phoneticPr fontId="6" type="noConversion"/>
  </si>
  <si>
    <t>工资福利支出（文教体育服务中心）</t>
    <phoneticPr fontId="6" type="noConversion"/>
  </si>
  <si>
    <t>商品和服务支出（文教体育服务中心）</t>
    <phoneticPr fontId="6" type="noConversion"/>
  </si>
  <si>
    <t>对个人和家庭补助支出（文教体育服务中心）</t>
    <phoneticPr fontId="6" type="noConversion"/>
  </si>
  <si>
    <t>行政单位离退休（镇政府、财政所、派出所、国土所）</t>
    <phoneticPr fontId="6" type="noConversion"/>
  </si>
  <si>
    <t>工资福利支出（人口与计划生育服务中心）</t>
    <phoneticPr fontId="6" type="noConversion"/>
  </si>
  <si>
    <t>商品和服务支出（人口与计划生育服务中心）</t>
    <phoneticPr fontId="6" type="noConversion"/>
  </si>
  <si>
    <t>对个人和家庭补助支出（人口与计划生育服务中心）</t>
    <phoneticPr fontId="6" type="noConversion"/>
  </si>
  <si>
    <t>计划生育专项</t>
    <phoneticPr fontId="6" type="noConversion"/>
  </si>
  <si>
    <r>
      <t>03</t>
    </r>
    <r>
      <rPr>
        <sz val="10"/>
        <color indexed="8"/>
        <rFont val="宋体"/>
        <family val="3"/>
        <charset val="134"/>
      </rPr>
      <t/>
    </r>
  </si>
  <si>
    <t>99</t>
    <phoneticPr fontId="6" type="noConversion"/>
  </si>
  <si>
    <t>行政运行（其他政府办公厅及相关机构事务支出）</t>
    <phoneticPr fontId="6" type="noConversion"/>
  </si>
  <si>
    <t>附表3</t>
    <phoneticPr fontId="6" type="noConversion"/>
  </si>
  <si>
    <t>2015年“三公”经费、会议费支出情况表</t>
    <phoneticPr fontId="6" type="noConversion"/>
  </si>
  <si>
    <t>因公出国（境）费用</t>
    <phoneticPr fontId="6" type="noConversion"/>
  </si>
  <si>
    <t>公务接待费</t>
    <phoneticPr fontId="6" type="noConversion"/>
  </si>
  <si>
    <t>公务用车费</t>
    <phoneticPr fontId="6" type="noConversion"/>
  </si>
  <si>
    <t>（1）公务用车运行维护费</t>
    <phoneticPr fontId="6" type="noConversion"/>
  </si>
  <si>
    <t>（2）公务用车购置</t>
    <phoneticPr fontId="6" type="noConversion"/>
  </si>
  <si>
    <t>4</t>
    <phoneticPr fontId="6" type="noConversion"/>
  </si>
  <si>
    <t>会议费</t>
    <phoneticPr fontId="6" type="noConversion"/>
  </si>
  <si>
    <t>单位名称：梅县区新城办</t>
    <phoneticPr fontId="6" type="noConversion"/>
  </si>
  <si>
    <t>序号</t>
    <phoneticPr fontId="6" type="noConversion"/>
  </si>
  <si>
    <t>项目</t>
    <phoneticPr fontId="6" type="noConversion"/>
  </si>
  <si>
    <t>本年预算数</t>
    <phoneticPr fontId="6" type="noConversion"/>
  </si>
  <si>
    <t>本年决算数</t>
    <phoneticPr fontId="6" type="noConversion"/>
  </si>
  <si>
    <t>单位：万元</t>
    <phoneticPr fontId="6" type="noConversion"/>
  </si>
  <si>
    <t>说明：</t>
    <phoneticPr fontId="6" type="noConversion"/>
  </si>
  <si>
    <t>本年三公经费项目支出数与上年同比全部减少，其中：公务接待</t>
    <phoneticPr fontId="6" type="noConversion"/>
  </si>
  <si>
    <t>费减少6.41万元；公务用车减少1.1万元；会议费减少0.98万元。</t>
    <phoneticPr fontId="6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</si>
</sst>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0_);[Red]\(0\)"/>
    <numFmt numFmtId="178" formatCode="0_ "/>
    <numFmt numFmtId="179" formatCode="#,##0_ "/>
    <numFmt numFmtId="180" formatCode="#,##0.00_ "/>
  </numFmts>
  <fonts count="25">
    <font>
      <sz val="10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9"/>
      <color indexed="17"/>
      <name val="宋体"/>
      <charset val="134"/>
    </font>
    <font>
      <sz val="9"/>
      <color indexed="12"/>
      <name val="宋体"/>
      <charset val="134"/>
    </font>
    <font>
      <sz val="10"/>
      <color indexed="12"/>
      <name val="宋体"/>
      <charset val="134"/>
    </font>
    <font>
      <sz val="10"/>
      <color indexed="17"/>
      <name val="宋体"/>
      <charset val="134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b/>
      <sz val="18"/>
      <name val="方正小标宋简体"/>
      <charset val="134"/>
    </font>
    <font>
      <sz val="14"/>
      <name val="仿宋_GB2312"/>
      <family val="3"/>
      <charset val="134"/>
    </font>
    <font>
      <sz val="16"/>
      <name val="仿宋_GB2312"/>
      <family val="3"/>
      <charset val="134"/>
    </font>
    <font>
      <b/>
      <sz val="16"/>
      <name val="黑体"/>
      <family val="3"/>
      <charset val="134"/>
    </font>
    <font>
      <sz val="10"/>
      <color indexed="8"/>
      <name val="宋体"/>
      <family val="3"/>
      <charset val="134"/>
    </font>
    <font>
      <sz val="16"/>
      <name val="仿宋"/>
      <family val="3"/>
      <charset val="134"/>
    </font>
    <font>
      <sz val="14"/>
      <name val="宋体"/>
      <family val="3"/>
      <charset val="134"/>
    </font>
    <font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3" borderId="0" xfId="0" applyFill="1"/>
    <xf numFmtId="0" fontId="0" fillId="0" borderId="0" xfId="0" applyFont="1"/>
    <xf numFmtId="176" fontId="0" fillId="0" borderId="0" xfId="0" applyNumberFormat="1"/>
    <xf numFmtId="0" fontId="5" fillId="0" borderId="2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left" vertical="center"/>
    </xf>
    <xf numFmtId="0" fontId="6" fillId="3" borderId="5" xfId="0" applyNumberFormat="1" applyFont="1" applyFill="1" applyBorder="1" applyAlignment="1" applyProtection="1">
      <alignment horizontal="left" vertical="center"/>
    </xf>
    <xf numFmtId="0" fontId="5" fillId="3" borderId="5" xfId="0" applyNumberFormat="1" applyFont="1" applyFill="1" applyBorder="1" applyAlignment="1" applyProtection="1">
      <alignment horizontal="left" vertical="center"/>
    </xf>
    <xf numFmtId="177" fontId="0" fillId="0" borderId="5" xfId="0" applyNumberFormat="1" applyFont="1" applyFill="1" applyBorder="1" applyAlignment="1" applyProtection="1">
      <alignment horizontal="right" vertical="center"/>
    </xf>
    <xf numFmtId="178" fontId="0" fillId="0" borderId="6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179" fontId="0" fillId="0" borderId="5" xfId="0" applyNumberFormat="1" applyFont="1" applyFill="1" applyBorder="1" applyAlignment="1" applyProtection="1">
      <alignment horizontal="right" vertical="center"/>
    </xf>
    <xf numFmtId="3" fontId="0" fillId="0" borderId="6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/>
    <xf numFmtId="176" fontId="7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horizontal="right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left" vertical="center" wrapText="1"/>
    </xf>
    <xf numFmtId="0" fontId="6" fillId="0" borderId="0" xfId="0" applyFont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179" fontId="11" fillId="0" borderId="6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9" fontId="12" fillId="0" borderId="6" xfId="0" applyNumberFormat="1" applyFont="1" applyFill="1" applyBorder="1" applyAlignment="1" applyProtection="1">
      <alignment horizontal="right" vertical="center" wrapText="1"/>
    </xf>
    <xf numFmtId="179" fontId="12" fillId="0" borderId="1" xfId="0" applyNumberFormat="1" applyFont="1" applyFill="1" applyBorder="1" applyAlignment="1" applyProtection="1">
      <alignment horizontal="right" vertical="center" wrapText="1"/>
    </xf>
    <xf numFmtId="179" fontId="12" fillId="0" borderId="5" xfId="0" applyNumberFormat="1" applyFont="1" applyFill="1" applyBorder="1" applyAlignment="1" applyProtection="1">
      <alignment horizontal="right" vertical="center" wrapText="1"/>
    </xf>
    <xf numFmtId="0" fontId="0" fillId="0" borderId="6" xfId="0" applyBorder="1"/>
    <xf numFmtId="179" fontId="12" fillId="0" borderId="1" xfId="0" applyNumberFormat="1" applyFont="1" applyFill="1" applyBorder="1" applyAlignment="1" applyProtection="1">
      <alignment horizontal="right"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179" fontId="12" fillId="0" borderId="4" xfId="0" applyNumberFormat="1" applyFont="1" applyFill="1" applyBorder="1" applyAlignment="1" applyProtection="1">
      <alignment horizontal="right" vertical="center"/>
    </xf>
    <xf numFmtId="179" fontId="6" fillId="0" borderId="4" xfId="0" applyNumberFormat="1" applyFont="1" applyFill="1" applyBorder="1" applyAlignment="1" applyProtection="1">
      <alignment horizontal="right" vertical="center"/>
    </xf>
    <xf numFmtId="179" fontId="12" fillId="0" borderId="6" xfId="0" applyNumberFormat="1" applyFont="1" applyFill="1" applyBorder="1" applyAlignment="1" applyProtection="1">
      <alignment horizontal="right" vertical="center"/>
    </xf>
    <xf numFmtId="179" fontId="6" fillId="0" borderId="6" xfId="0" applyNumberFormat="1" applyFont="1" applyFill="1" applyBorder="1" applyAlignment="1" applyProtection="1">
      <alignment horizontal="right" vertical="center"/>
    </xf>
    <xf numFmtId="179" fontId="0" fillId="0" borderId="6" xfId="0" applyNumberFormat="1" applyFont="1" applyFill="1" applyBorder="1" applyAlignment="1" applyProtection="1">
      <alignment horizontal="right" vertical="center"/>
    </xf>
    <xf numFmtId="179" fontId="0" fillId="0" borderId="6" xfId="0" applyNumberFormat="1" applyBorder="1"/>
    <xf numFmtId="0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180" fontId="13" fillId="3" borderId="1" xfId="0" applyNumberFormat="1" applyFont="1" applyFill="1" applyBorder="1" applyAlignment="1" applyProtection="1">
      <alignment horizontal="right" vertical="center"/>
    </xf>
    <xf numFmtId="180" fontId="13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5" fillId="0" borderId="10" xfId="0" applyNumberFormat="1" applyFont="1" applyFill="1" applyBorder="1" applyAlignment="1" applyProtection="1">
      <alignment vertical="center"/>
    </xf>
    <xf numFmtId="0" fontId="5" fillId="0" borderId="11" xfId="0" applyNumberFormat="1" applyFont="1" applyFill="1" applyBorder="1" applyAlignment="1" applyProtection="1">
      <alignment vertical="center"/>
    </xf>
    <xf numFmtId="0" fontId="5" fillId="0" borderId="12" xfId="0" applyNumberFormat="1" applyFont="1" applyFill="1" applyBorder="1" applyAlignment="1" applyProtection="1">
      <alignment horizontal="right" vertical="center"/>
    </xf>
    <xf numFmtId="0" fontId="5" fillId="0" borderId="13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177" fontId="0" fillId="0" borderId="6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right" vertical="center"/>
    </xf>
    <xf numFmtId="180" fontId="13" fillId="0" borderId="3" xfId="0" applyNumberFormat="1" applyFont="1" applyFill="1" applyBorder="1" applyAlignment="1" applyProtection="1">
      <alignment horizontal="right" vertical="center"/>
    </xf>
    <xf numFmtId="180" fontId="14" fillId="3" borderId="1" xfId="0" applyNumberFormat="1" applyFont="1" applyFill="1" applyBorder="1" applyAlignment="1" applyProtection="1">
      <alignment horizontal="right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80" fontId="14" fillId="0" borderId="3" xfId="0" applyNumberFormat="1" applyFont="1" applyFill="1" applyBorder="1" applyAlignment="1" applyProtection="1">
      <alignment horizontal="right"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5" fillId="0" borderId="9" xfId="0" applyNumberFormat="1" applyFont="1" applyFill="1" applyBorder="1" applyAlignment="1" applyProtection="1">
      <alignment horizontal="center" vertical="center"/>
    </xf>
    <xf numFmtId="49" fontId="15" fillId="0" borderId="6" xfId="0" applyNumberFormat="1" applyFont="1" applyFill="1" applyBorder="1" applyAlignment="1" applyProtection="1">
      <alignment horizontal="left" vertical="center" wrapText="1"/>
    </xf>
    <xf numFmtId="178" fontId="15" fillId="0" borderId="6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49" fontId="15" fillId="0" borderId="4" xfId="0" applyNumberFormat="1" applyFont="1" applyFill="1" applyBorder="1" applyAlignment="1" applyProtection="1">
      <alignment horizontal="center" vertical="center"/>
    </xf>
    <xf numFmtId="49" fontId="15" fillId="0" borderId="14" xfId="0" applyNumberFormat="1" applyFont="1" applyFill="1" applyBorder="1" applyAlignment="1" applyProtection="1">
      <alignment horizontal="center" vertical="center"/>
    </xf>
    <xf numFmtId="49" fontId="15" fillId="0" borderId="5" xfId="0" applyNumberFormat="1" applyFont="1" applyFill="1" applyBorder="1" applyAlignment="1" applyProtection="1">
      <alignment horizontal="left" vertical="center" wrapText="1"/>
    </xf>
    <xf numFmtId="178" fontId="0" fillId="0" borderId="5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horizontal="right" vertical="center" wrapText="1"/>
    </xf>
    <xf numFmtId="49" fontId="0" fillId="0" borderId="5" xfId="0" applyNumberFormat="1" applyFont="1" applyFill="1" applyBorder="1" applyAlignment="1" applyProtection="1">
      <alignment horizontal="left" vertical="center" wrapText="1"/>
    </xf>
    <xf numFmtId="49" fontId="15" fillId="0" borderId="6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/>
    </xf>
    <xf numFmtId="49" fontId="19" fillId="0" borderId="6" xfId="0" applyNumberFormat="1" applyFont="1" applyFill="1" applyBorder="1" applyAlignment="1">
      <alignment horizontal="center" vertical="center"/>
    </xf>
    <xf numFmtId="180" fontId="19" fillId="0" borderId="6" xfId="0" applyNumberFormat="1" applyFont="1" applyFill="1" applyBorder="1" applyAlignment="1">
      <alignment horizontal="left" vertical="center" wrapText="1"/>
    </xf>
    <xf numFmtId="49" fontId="19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180" fontId="20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/>
    </xf>
    <xf numFmtId="179" fontId="22" fillId="0" borderId="6" xfId="0" applyNumberFormat="1" applyFont="1" applyFill="1" applyBorder="1" applyAlignment="1">
      <alignment horizontal="center" vertical="center" wrapText="1"/>
    </xf>
    <xf numFmtId="179" fontId="22" fillId="0" borderId="6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4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vertical="center"/>
    </xf>
    <xf numFmtId="176" fontId="0" fillId="0" borderId="3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 wrapText="1"/>
    </xf>
    <xf numFmtId="176" fontId="0" fillId="2" borderId="3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180" fontId="18" fillId="0" borderId="0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showZeros="0" tabSelected="1" topLeftCell="A22" zoomScale="98" workbookViewId="0">
      <selection activeCell="K18" sqref="K18"/>
    </sheetView>
  </sheetViews>
  <sheetFormatPr defaultColWidth="9.140625" defaultRowHeight="14.25" customHeight="1"/>
  <cols>
    <col min="1" max="1" width="26.42578125" customWidth="1"/>
    <col min="2" max="2" width="14.5703125" customWidth="1"/>
    <col min="3" max="3" width="18.28515625" customWidth="1"/>
    <col min="4" max="4" width="15.5703125" customWidth="1"/>
    <col min="5" max="5" width="26.7109375" customWidth="1"/>
    <col min="6" max="6" width="15" customWidth="1"/>
  </cols>
  <sheetData>
    <row r="1" spans="1:6" ht="15" customHeight="1">
      <c r="A1" s="52" t="s">
        <v>0</v>
      </c>
      <c r="B1" s="53" t="s">
        <v>0</v>
      </c>
      <c r="C1" s="53" t="s">
        <v>0</v>
      </c>
      <c r="D1" s="53" t="s">
        <v>0</v>
      </c>
      <c r="E1" s="18" t="s">
        <v>0</v>
      </c>
      <c r="F1" s="53" t="s">
        <v>1</v>
      </c>
    </row>
    <row r="2" spans="1:6" ht="21" customHeight="1">
      <c r="A2" s="107" t="s">
        <v>2</v>
      </c>
      <c r="B2" s="108"/>
      <c r="C2" s="108"/>
      <c r="D2" s="108"/>
      <c r="E2" s="108"/>
      <c r="F2" s="108"/>
    </row>
    <row r="3" spans="1:6" ht="15" customHeight="1">
      <c r="A3" s="4" t="s">
        <v>3</v>
      </c>
      <c r="B3" s="54" t="s">
        <v>0</v>
      </c>
      <c r="C3" s="54" t="s">
        <v>0</v>
      </c>
      <c r="D3" s="55" t="s">
        <v>0</v>
      </c>
      <c r="E3" s="56" t="s">
        <v>0</v>
      </c>
      <c r="F3" s="55" t="s">
        <v>4</v>
      </c>
    </row>
    <row r="4" spans="1:6" s="2" customFormat="1" ht="20.45" customHeight="1">
      <c r="A4" s="6" t="s">
        <v>5</v>
      </c>
      <c r="B4" s="57" t="s">
        <v>6</v>
      </c>
      <c r="C4" s="57" t="s">
        <v>7</v>
      </c>
      <c r="D4" s="57" t="s">
        <v>6</v>
      </c>
      <c r="E4" s="57" t="s">
        <v>8</v>
      </c>
      <c r="F4" s="57" t="s">
        <v>6</v>
      </c>
    </row>
    <row r="5" spans="1:6" s="2" customFormat="1" ht="20.45" customHeight="1">
      <c r="A5" s="58" t="s">
        <v>9</v>
      </c>
      <c r="B5" s="59">
        <f>B6+B7</f>
        <v>6184257</v>
      </c>
      <c r="C5" s="58" t="s">
        <v>10</v>
      </c>
      <c r="D5" s="59">
        <f>D6+D7+D8</f>
        <v>5384257</v>
      </c>
      <c r="E5" s="58" t="s">
        <v>11</v>
      </c>
      <c r="F5" s="13">
        <v>4602909</v>
      </c>
    </row>
    <row r="6" spans="1:6" s="2" customFormat="1" ht="20.45" customHeight="1">
      <c r="A6" s="58" t="s">
        <v>12</v>
      </c>
      <c r="B6" s="60">
        <f>公共预算基金预算支出表!G6</f>
        <v>6184257</v>
      </c>
      <c r="C6" s="61" t="s">
        <v>13</v>
      </c>
      <c r="D6" s="60">
        <f>一般公共预算支出表!G8</f>
        <v>4594721</v>
      </c>
      <c r="E6" s="58" t="s">
        <v>14</v>
      </c>
      <c r="F6" s="60"/>
    </row>
    <row r="7" spans="1:6" s="2" customFormat="1" ht="20.45" customHeight="1">
      <c r="A7" s="58" t="s">
        <v>15</v>
      </c>
      <c r="B7" s="60">
        <f>公共预算基金预算支出表!H6</f>
        <v>0</v>
      </c>
      <c r="C7" s="61" t="s">
        <v>16</v>
      </c>
      <c r="D7" s="60">
        <f>一般公共预算支出表!H8</f>
        <v>379220</v>
      </c>
      <c r="E7" s="58" t="s">
        <v>17</v>
      </c>
      <c r="F7" s="60"/>
    </row>
    <row r="8" spans="1:6" s="2" customFormat="1" ht="20.45" customHeight="1">
      <c r="A8" s="58" t="s">
        <v>18</v>
      </c>
      <c r="B8" s="59">
        <f>公共预算基金预算支出表!I6</f>
        <v>0</v>
      </c>
      <c r="C8" s="61" t="s">
        <v>19</v>
      </c>
      <c r="D8" s="60">
        <f>一般公共预算支出表!J8</f>
        <v>410316</v>
      </c>
      <c r="E8" s="58" t="s">
        <v>20</v>
      </c>
      <c r="F8" s="60"/>
    </row>
    <row r="9" spans="1:6" s="2" customFormat="1" ht="20.45" customHeight="1">
      <c r="A9" s="58" t="s">
        <v>21</v>
      </c>
      <c r="B9" s="60">
        <f>公共预算基金预算支出表!J6</f>
        <v>0</v>
      </c>
      <c r="C9" s="61" t="s">
        <v>22</v>
      </c>
      <c r="D9" s="59">
        <f>D10+D11+D12+D13+D14+D15+D16+D17+D18+D19+D20+D21</f>
        <v>800000</v>
      </c>
      <c r="E9" s="58" t="s">
        <v>23</v>
      </c>
      <c r="F9" s="60"/>
    </row>
    <row r="10" spans="1:6" s="2" customFormat="1" ht="20.45" customHeight="1">
      <c r="A10" s="58" t="s">
        <v>24</v>
      </c>
      <c r="B10" s="60">
        <f>公共预算基金预算支出表!K6</f>
        <v>0</v>
      </c>
      <c r="C10" s="61" t="s">
        <v>13</v>
      </c>
      <c r="D10" s="62">
        <f>一般公共预算支出表!L8</f>
        <v>0</v>
      </c>
      <c r="E10" s="58" t="s">
        <v>25</v>
      </c>
      <c r="F10" s="60">
        <v>466224</v>
      </c>
    </row>
    <row r="11" spans="1:6" s="2" customFormat="1" ht="20.45" customHeight="1">
      <c r="A11" s="58" t="s">
        <v>0</v>
      </c>
      <c r="B11" s="63" t="s">
        <v>0</v>
      </c>
      <c r="C11" s="61" t="s">
        <v>26</v>
      </c>
      <c r="D11" s="62">
        <f>一般公共预算支出表!N8</f>
        <v>0</v>
      </c>
      <c r="E11" s="58" t="s">
        <v>27</v>
      </c>
      <c r="F11" s="13">
        <v>216168</v>
      </c>
    </row>
    <row r="12" spans="1:6" s="2" customFormat="1" ht="20.45" customHeight="1">
      <c r="A12" s="58" t="s">
        <v>0</v>
      </c>
      <c r="B12" s="63" t="s">
        <v>0</v>
      </c>
      <c r="C12" s="61" t="s">
        <v>19</v>
      </c>
      <c r="D12" s="62">
        <f>一般公共预算支出表!M8</f>
        <v>0</v>
      </c>
      <c r="E12" s="58" t="s">
        <v>28</v>
      </c>
      <c r="F12" s="60"/>
    </row>
    <row r="13" spans="1:6" s="2" customFormat="1" ht="20.45" customHeight="1">
      <c r="A13" s="58" t="s">
        <v>29</v>
      </c>
      <c r="B13" s="60">
        <f>公共预算基金预算支出表!L6</f>
        <v>0</v>
      </c>
      <c r="C13" s="61" t="s">
        <v>30</v>
      </c>
      <c r="D13" s="62">
        <f>一般公共预算支出表!O8</f>
        <v>0</v>
      </c>
      <c r="E13" s="58" t="s">
        <v>31</v>
      </c>
      <c r="F13" s="60">
        <v>898956</v>
      </c>
    </row>
    <row r="14" spans="1:6" s="2" customFormat="1" ht="20.45" customHeight="1">
      <c r="A14" s="58" t="s">
        <v>32</v>
      </c>
      <c r="B14" s="60">
        <f>公共预算基金预算支出表!M6</f>
        <v>0</v>
      </c>
      <c r="C14" s="64" t="s">
        <v>33</v>
      </c>
      <c r="D14" s="62">
        <f>一般公共预算支出表!P8</f>
        <v>0</v>
      </c>
      <c r="E14" s="58" t="s">
        <v>34</v>
      </c>
      <c r="F14" s="60"/>
    </row>
    <row r="15" spans="1:6" s="2" customFormat="1" ht="20.45" customHeight="1">
      <c r="A15" s="58" t="s">
        <v>35</v>
      </c>
      <c r="B15" s="60">
        <f>公共预算基金预算支出表!N6</f>
        <v>0</v>
      </c>
      <c r="C15" s="58" t="s">
        <v>36</v>
      </c>
      <c r="D15" s="62">
        <f>一般公共预算支出表!Q8</f>
        <v>0</v>
      </c>
      <c r="E15" s="58" t="s">
        <v>37</v>
      </c>
      <c r="F15" s="60"/>
    </row>
    <row r="16" spans="1:6" s="2" customFormat="1" ht="20.45" customHeight="1">
      <c r="A16" s="58" t="s">
        <v>0</v>
      </c>
      <c r="B16" s="63" t="s">
        <v>0</v>
      </c>
      <c r="C16" s="58" t="s">
        <v>38</v>
      </c>
      <c r="D16" s="62">
        <f>一般公共预算支出表!R8</f>
        <v>0</v>
      </c>
      <c r="E16" s="58" t="s">
        <v>39</v>
      </c>
      <c r="F16" s="60"/>
    </row>
    <row r="17" spans="1:6" s="2" customFormat="1" ht="20.45" customHeight="1">
      <c r="A17" s="58" t="s">
        <v>0</v>
      </c>
      <c r="B17" s="63" t="s">
        <v>0</v>
      </c>
      <c r="C17" s="65" t="s">
        <v>40</v>
      </c>
      <c r="D17" s="62">
        <f>一般公共预算支出表!S8</f>
        <v>0</v>
      </c>
      <c r="E17" s="58" t="s">
        <v>41</v>
      </c>
      <c r="F17" s="60"/>
    </row>
    <row r="18" spans="1:6" s="2" customFormat="1" ht="20.45" customHeight="1">
      <c r="A18" s="58" t="s">
        <v>0</v>
      </c>
      <c r="B18" s="66" t="s">
        <v>0</v>
      </c>
      <c r="C18" s="67" t="s">
        <v>42</v>
      </c>
      <c r="D18" s="62">
        <f>一般公共预算支出表!T8</f>
        <v>0</v>
      </c>
      <c r="E18" s="58" t="s">
        <v>43</v>
      </c>
      <c r="F18" s="60"/>
    </row>
    <row r="19" spans="1:6" s="2" customFormat="1" ht="20.45" customHeight="1">
      <c r="A19" s="58" t="s">
        <v>0</v>
      </c>
      <c r="B19" s="63" t="s">
        <v>0</v>
      </c>
      <c r="C19" s="58" t="s">
        <v>44</v>
      </c>
      <c r="D19" s="62">
        <f>一般公共预算支出表!U8</f>
        <v>0</v>
      </c>
      <c r="E19" s="58" t="s">
        <v>45</v>
      </c>
      <c r="F19" s="60"/>
    </row>
    <row r="20" spans="1:6" s="2" customFormat="1" ht="20.45" customHeight="1">
      <c r="A20" s="58" t="s">
        <v>0</v>
      </c>
      <c r="B20" s="63" t="s">
        <v>0</v>
      </c>
      <c r="C20" s="58" t="s">
        <v>46</v>
      </c>
      <c r="D20" s="62">
        <f>一般公共预算支出表!V8</f>
        <v>0</v>
      </c>
      <c r="E20" s="58" t="s">
        <v>47</v>
      </c>
      <c r="F20" s="60"/>
    </row>
    <row r="21" spans="1:6" s="2" customFormat="1" ht="20.45" customHeight="1">
      <c r="A21" s="58" t="s">
        <v>0</v>
      </c>
      <c r="B21" s="63" t="s">
        <v>0</v>
      </c>
      <c r="C21" s="58" t="s">
        <v>48</v>
      </c>
      <c r="D21" s="62">
        <v>800000</v>
      </c>
      <c r="E21" s="58" t="s">
        <v>49</v>
      </c>
      <c r="F21" s="60"/>
    </row>
    <row r="22" spans="1:6" s="2" customFormat="1" ht="20.45" customHeight="1">
      <c r="A22" s="58" t="s">
        <v>0</v>
      </c>
      <c r="B22" s="63" t="s">
        <v>0</v>
      </c>
      <c r="C22" s="61" t="s">
        <v>0</v>
      </c>
      <c r="D22" s="63" t="s">
        <v>0</v>
      </c>
      <c r="E22" s="58" t="s">
        <v>50</v>
      </c>
      <c r="F22" s="60"/>
    </row>
    <row r="23" spans="1:6" s="2" customFormat="1" ht="20.45" customHeight="1">
      <c r="A23" s="58" t="s">
        <v>0</v>
      </c>
      <c r="B23" s="63" t="s">
        <v>0</v>
      </c>
      <c r="C23" s="61" t="s">
        <v>0</v>
      </c>
      <c r="D23" s="63" t="s">
        <v>0</v>
      </c>
      <c r="E23" s="58" t="s">
        <v>51</v>
      </c>
      <c r="F23" s="60"/>
    </row>
    <row r="24" spans="1:6" s="2" customFormat="1" ht="20.45" customHeight="1">
      <c r="A24" s="58" t="s">
        <v>0</v>
      </c>
      <c r="B24" s="63" t="s">
        <v>0</v>
      </c>
      <c r="C24" s="61" t="s">
        <v>0</v>
      </c>
      <c r="D24" s="63" t="s">
        <v>0</v>
      </c>
      <c r="E24" s="68" t="s">
        <v>52</v>
      </c>
      <c r="F24" s="13"/>
    </row>
    <row r="25" spans="1:6" s="2" customFormat="1" ht="20.45" customHeight="1">
      <c r="A25" s="58" t="s">
        <v>0</v>
      </c>
      <c r="B25" s="63" t="s">
        <v>0</v>
      </c>
      <c r="C25" s="58" t="s">
        <v>0</v>
      </c>
      <c r="D25" s="63" t="s">
        <v>0</v>
      </c>
      <c r="E25" s="68" t="s">
        <v>53</v>
      </c>
      <c r="F25" s="60">
        <v>0</v>
      </c>
    </row>
    <row r="26" spans="1:6" s="2" customFormat="1" ht="20.45" customHeight="1">
      <c r="A26" s="58" t="s">
        <v>0</v>
      </c>
      <c r="B26" s="63" t="s">
        <v>0</v>
      </c>
      <c r="C26" s="58" t="s">
        <v>0</v>
      </c>
      <c r="D26" s="63" t="s">
        <v>0</v>
      </c>
      <c r="E26" s="69" t="s">
        <v>54</v>
      </c>
      <c r="F26" s="70"/>
    </row>
    <row r="27" spans="1:6" s="2" customFormat="1" ht="20.45" customHeight="1">
      <c r="A27" s="58" t="s">
        <v>0</v>
      </c>
      <c r="B27" s="63" t="s">
        <v>0</v>
      </c>
      <c r="C27" s="58" t="s">
        <v>0</v>
      </c>
      <c r="D27" s="63" t="s">
        <v>0</v>
      </c>
      <c r="E27" s="69" t="s">
        <v>55</v>
      </c>
      <c r="F27" s="60">
        <v>0</v>
      </c>
    </row>
    <row r="28" spans="1:6" s="2" customFormat="1" ht="20.45" customHeight="1">
      <c r="A28" s="58" t="s">
        <v>0</v>
      </c>
      <c r="B28" s="63" t="s">
        <v>0</v>
      </c>
      <c r="C28" s="58" t="s">
        <v>0</v>
      </c>
      <c r="D28" s="63" t="s">
        <v>0</v>
      </c>
      <c r="E28" s="69" t="s">
        <v>56</v>
      </c>
      <c r="F28" s="60">
        <v>0</v>
      </c>
    </row>
    <row r="29" spans="1:6" s="2" customFormat="1" ht="20.45" customHeight="1">
      <c r="A29" s="58" t="s">
        <v>0</v>
      </c>
      <c r="B29" s="63" t="s">
        <v>0</v>
      </c>
      <c r="C29" s="61" t="s">
        <v>57</v>
      </c>
      <c r="D29" s="60">
        <v>0</v>
      </c>
      <c r="E29" s="69" t="s">
        <v>58</v>
      </c>
      <c r="F29" s="60">
        <v>0</v>
      </c>
    </row>
    <row r="30" spans="1:6" s="2" customFormat="1" ht="20.45" customHeight="1">
      <c r="A30" s="58" t="s">
        <v>0</v>
      </c>
      <c r="B30" s="63" t="s">
        <v>0</v>
      </c>
      <c r="C30" s="61" t="s">
        <v>0</v>
      </c>
      <c r="D30" s="71" t="s">
        <v>0</v>
      </c>
      <c r="E30" s="69" t="s">
        <v>59</v>
      </c>
      <c r="F30" s="72">
        <v>0</v>
      </c>
    </row>
    <row r="31" spans="1:6" s="2" customFormat="1" ht="20.45" customHeight="1">
      <c r="A31" s="6" t="s">
        <v>60</v>
      </c>
      <c r="B31" s="73">
        <f>B5+B8+B13+B14+B15</f>
        <v>6184257</v>
      </c>
      <c r="C31" s="32" t="s">
        <v>61</v>
      </c>
      <c r="D31" s="73">
        <f>D5+D9+D29</f>
        <v>6184257</v>
      </c>
      <c r="E31" s="6" t="s">
        <v>62</v>
      </c>
      <c r="F31" s="73">
        <f>SUM(F5:F30)</f>
        <v>6184257</v>
      </c>
    </row>
    <row r="32" spans="1:6" s="2" customFormat="1" ht="20.45" customHeight="1">
      <c r="A32" s="58" t="s">
        <v>63</v>
      </c>
      <c r="B32" s="60">
        <v>0</v>
      </c>
      <c r="C32" s="61" t="s">
        <v>64</v>
      </c>
      <c r="D32" s="60">
        <v>0</v>
      </c>
      <c r="E32" s="74" t="s">
        <v>0</v>
      </c>
      <c r="F32" s="71" t="s">
        <v>0</v>
      </c>
    </row>
    <row r="33" spans="1:6" s="2" customFormat="1" ht="20.45" customHeight="1">
      <c r="A33" s="58" t="s">
        <v>65</v>
      </c>
      <c r="B33" s="60">
        <v>0</v>
      </c>
      <c r="C33" s="61" t="s">
        <v>66</v>
      </c>
      <c r="D33" s="72">
        <v>0</v>
      </c>
      <c r="E33" s="75" t="s">
        <v>0</v>
      </c>
      <c r="F33" s="63" t="s">
        <v>0</v>
      </c>
    </row>
    <row r="34" spans="1:6" s="2" customFormat="1" ht="20.45" customHeight="1">
      <c r="A34" s="58" t="s">
        <v>67</v>
      </c>
      <c r="B34" s="60">
        <v>0</v>
      </c>
      <c r="C34" s="61" t="s">
        <v>68</v>
      </c>
      <c r="D34" s="76">
        <v>0</v>
      </c>
      <c r="E34" s="6" t="s">
        <v>69</v>
      </c>
      <c r="F34" s="77">
        <v>0</v>
      </c>
    </row>
    <row r="35" spans="1:6" s="2" customFormat="1" ht="20.45" customHeight="1">
      <c r="A35" s="58" t="s">
        <v>70</v>
      </c>
      <c r="B35" s="60">
        <v>0</v>
      </c>
      <c r="C35" s="58" t="s">
        <v>0</v>
      </c>
      <c r="D35" s="63" t="s">
        <v>0</v>
      </c>
      <c r="E35" s="58" t="s">
        <v>0</v>
      </c>
      <c r="F35" s="71" t="s">
        <v>0</v>
      </c>
    </row>
    <row r="36" spans="1:6" s="2" customFormat="1" ht="20.45" customHeight="1">
      <c r="A36" s="58" t="s">
        <v>71</v>
      </c>
      <c r="B36" s="60">
        <v>0</v>
      </c>
      <c r="C36" s="58" t="s">
        <v>0</v>
      </c>
      <c r="D36" s="63" t="s">
        <v>0</v>
      </c>
      <c r="E36" s="58" t="s">
        <v>0</v>
      </c>
      <c r="F36" s="63" t="s">
        <v>0</v>
      </c>
    </row>
    <row r="37" spans="1:6" s="2" customFormat="1" ht="20.45" customHeight="1">
      <c r="A37" s="58" t="s">
        <v>72</v>
      </c>
      <c r="B37" s="60">
        <v>0</v>
      </c>
      <c r="C37" s="32" t="s">
        <v>0</v>
      </c>
      <c r="D37" s="63" t="s">
        <v>0</v>
      </c>
      <c r="E37" s="58" t="s">
        <v>0</v>
      </c>
      <c r="F37" s="63" t="s">
        <v>0</v>
      </c>
    </row>
    <row r="38" spans="1:6" s="2" customFormat="1" ht="20.45" customHeight="1">
      <c r="A38" s="58" t="s">
        <v>73</v>
      </c>
      <c r="B38" s="60">
        <v>0</v>
      </c>
      <c r="C38" s="32" t="s">
        <v>0</v>
      </c>
      <c r="D38" s="63" t="s">
        <v>0</v>
      </c>
      <c r="E38" s="58" t="s">
        <v>0</v>
      </c>
      <c r="F38" s="63" t="s">
        <v>0</v>
      </c>
    </row>
    <row r="39" spans="1:6" s="2" customFormat="1" ht="20.45" customHeight="1">
      <c r="A39" s="6" t="s">
        <v>74</v>
      </c>
      <c r="B39" s="73">
        <f>B31+B32+B33+B34+B35</f>
        <v>6184257</v>
      </c>
      <c r="C39" s="32" t="s">
        <v>75</v>
      </c>
      <c r="D39" s="73">
        <f>D31+D32+D33+D34</f>
        <v>6184257</v>
      </c>
      <c r="E39" s="32" t="s">
        <v>75</v>
      </c>
      <c r="F39" s="73">
        <f>F31+F34</f>
        <v>6184257</v>
      </c>
    </row>
    <row r="40" spans="1:6" ht="14.25" hidden="1" customHeight="1">
      <c r="A40" s="18" t="s">
        <v>0</v>
      </c>
      <c r="B40" s="18" t="s">
        <v>0</v>
      </c>
      <c r="C40" s="18" t="s">
        <v>0</v>
      </c>
      <c r="D40" s="18" t="s">
        <v>0</v>
      </c>
      <c r="E40" s="18" t="s">
        <v>0</v>
      </c>
      <c r="F40" s="18" t="s">
        <v>0</v>
      </c>
    </row>
  </sheetData>
  <mergeCells count="1">
    <mergeCell ref="A2:F2"/>
  </mergeCells>
  <phoneticPr fontId="6" type="noConversion"/>
  <pageMargins left="0.43" right="0" top="0.2" bottom="0.2" header="0" footer="0"/>
  <pageSetup paperSize="9" orientation="portrait" errors="blank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6"/>
  <sheetViews>
    <sheetView showZeros="0" workbookViewId="0">
      <selection activeCell="M20" sqref="M20"/>
    </sheetView>
  </sheetViews>
  <sheetFormatPr defaultColWidth="9.140625" defaultRowHeight="28.9" customHeight="1"/>
  <cols>
    <col min="1" max="1" width="6.42578125" customWidth="1"/>
    <col min="2" max="2" width="4.5703125" customWidth="1"/>
    <col min="3" max="3" width="4.42578125" customWidth="1"/>
    <col min="4" max="4" width="22.5703125" customWidth="1"/>
    <col min="5" max="5" width="13.5703125" customWidth="1"/>
    <col min="6" max="6" width="14" customWidth="1"/>
    <col min="7" max="7" width="13.85546875" customWidth="1"/>
    <col min="8" max="21" width="9" customWidth="1"/>
  </cols>
  <sheetData>
    <row r="1" spans="1:21" ht="28.9" customHeight="1">
      <c r="A1" s="107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1" ht="28.9" customHeight="1">
      <c r="A2" s="29" t="s">
        <v>0</v>
      </c>
      <c r="B2" s="29" t="s">
        <v>0</v>
      </c>
      <c r="C2" s="30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  <c r="T2" s="18" t="s">
        <v>0</v>
      </c>
      <c r="U2" s="21" t="s">
        <v>4</v>
      </c>
    </row>
    <row r="3" spans="1:21" ht="28.9" customHeight="1">
      <c r="A3" s="109" t="s">
        <v>77</v>
      </c>
      <c r="B3" s="110"/>
      <c r="C3" s="110"/>
      <c r="D3" s="109" t="s">
        <v>78</v>
      </c>
      <c r="E3" s="111" t="s">
        <v>79</v>
      </c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28.9" customHeight="1">
      <c r="A4" s="109" t="s">
        <v>80</v>
      </c>
      <c r="B4" s="109" t="s">
        <v>81</v>
      </c>
      <c r="C4" s="115" t="s">
        <v>82</v>
      </c>
      <c r="D4" s="110"/>
      <c r="E4" s="109" t="s">
        <v>83</v>
      </c>
      <c r="F4" s="113" t="s">
        <v>84</v>
      </c>
      <c r="G4" s="114"/>
      <c r="H4" s="114"/>
      <c r="I4" s="109" t="s">
        <v>85</v>
      </c>
      <c r="J4" s="110"/>
      <c r="K4" s="110"/>
      <c r="L4" s="109" t="s">
        <v>86</v>
      </c>
      <c r="M4" s="109" t="s">
        <v>87</v>
      </c>
      <c r="N4" s="109" t="s">
        <v>88</v>
      </c>
      <c r="O4" s="109" t="s">
        <v>89</v>
      </c>
      <c r="P4" s="109" t="s">
        <v>90</v>
      </c>
      <c r="Q4" s="109" t="s">
        <v>91</v>
      </c>
      <c r="R4" s="109" t="s">
        <v>92</v>
      </c>
      <c r="S4" s="110"/>
      <c r="T4" s="110"/>
      <c r="U4" s="110"/>
    </row>
    <row r="5" spans="1:21" ht="28.9" customHeight="1">
      <c r="A5" s="110"/>
      <c r="B5" s="110"/>
      <c r="C5" s="116"/>
      <c r="D5" s="117"/>
      <c r="E5" s="117"/>
      <c r="F5" s="34" t="s">
        <v>93</v>
      </c>
      <c r="G5" s="33" t="s">
        <v>94</v>
      </c>
      <c r="H5" s="33" t="s">
        <v>95</v>
      </c>
      <c r="I5" s="33" t="s">
        <v>93</v>
      </c>
      <c r="J5" s="33" t="s">
        <v>96</v>
      </c>
      <c r="K5" s="33" t="s">
        <v>97</v>
      </c>
      <c r="L5" s="110"/>
      <c r="M5" s="110"/>
      <c r="N5" s="110"/>
      <c r="O5" s="110"/>
      <c r="P5" s="110"/>
      <c r="Q5" s="110"/>
      <c r="R5" s="32" t="s">
        <v>93</v>
      </c>
      <c r="S5" s="32" t="s">
        <v>98</v>
      </c>
      <c r="T5" s="33" t="s">
        <v>99</v>
      </c>
      <c r="U5" s="32" t="s">
        <v>100</v>
      </c>
    </row>
    <row r="6" spans="1:21" s="28" customFormat="1" ht="28.9" customHeight="1">
      <c r="A6" s="35"/>
      <c r="B6" s="35"/>
      <c r="C6" s="36"/>
      <c r="D6" s="37" t="s">
        <v>101</v>
      </c>
      <c r="E6" s="38">
        <f>F6+I6+L6+M6+N6+O6+P6+Q6+R6</f>
        <v>6184257</v>
      </c>
      <c r="F6" s="38">
        <f>SUM(F7:F22)</f>
        <v>6184257</v>
      </c>
      <c r="G6" s="38">
        <f>SUM(G7:G22)</f>
        <v>6184257</v>
      </c>
      <c r="H6" s="38">
        <f t="shared" ref="H6:U6" si="0">H7</f>
        <v>0</v>
      </c>
      <c r="I6" s="38">
        <f t="shared" si="0"/>
        <v>0</v>
      </c>
      <c r="J6" s="38">
        <f t="shared" si="0"/>
        <v>0</v>
      </c>
      <c r="K6" s="38">
        <f t="shared" si="0"/>
        <v>0</v>
      </c>
      <c r="L6" s="38">
        <f t="shared" si="0"/>
        <v>0</v>
      </c>
      <c r="M6" s="38">
        <f t="shared" si="0"/>
        <v>0</v>
      </c>
      <c r="N6" s="38">
        <f t="shared" si="0"/>
        <v>0</v>
      </c>
      <c r="O6" s="38">
        <f t="shared" si="0"/>
        <v>0</v>
      </c>
      <c r="P6" s="38">
        <f t="shared" si="0"/>
        <v>0</v>
      </c>
      <c r="Q6" s="38">
        <f t="shared" si="0"/>
        <v>0</v>
      </c>
      <c r="R6" s="38">
        <f t="shared" si="0"/>
        <v>0</v>
      </c>
      <c r="S6" s="38">
        <f t="shared" si="0"/>
        <v>0</v>
      </c>
      <c r="T6" s="38">
        <f t="shared" si="0"/>
        <v>0</v>
      </c>
      <c r="U6" s="38">
        <f t="shared" si="0"/>
        <v>0</v>
      </c>
    </row>
    <row r="7" spans="1:21" s="28" customFormat="1" ht="28.9" customHeight="1">
      <c r="A7" s="39" t="str">
        <f>一般公共预算支出表!A9</f>
        <v>201</v>
      </c>
      <c r="B7" s="39" t="str">
        <f>一般公共预算支出表!B9</f>
        <v>03</v>
      </c>
      <c r="C7" s="39" t="str">
        <f>一般公共预算支出表!C9</f>
        <v>01</v>
      </c>
      <c r="D7" s="82" t="s">
        <v>159</v>
      </c>
      <c r="E7" s="38">
        <f t="shared" ref="E7:E22" si="1">F7+I7+L7+M7+N7+O7+P7+Q7+R7</f>
        <v>2711449</v>
      </c>
      <c r="F7" s="40">
        <f t="shared" ref="F7:F13" si="2">G7+H7</f>
        <v>2711449</v>
      </c>
      <c r="G7" s="81">
        <v>2711449</v>
      </c>
      <c r="H7" s="41">
        <v>0</v>
      </c>
      <c r="I7" s="44">
        <f t="shared" ref="I7:I13" si="3">J7+K7</f>
        <v>0</v>
      </c>
      <c r="J7" s="44"/>
      <c r="K7" s="44"/>
      <c r="L7" s="45"/>
      <c r="M7" s="45"/>
      <c r="N7" s="44"/>
      <c r="O7" s="44"/>
      <c r="P7" s="44"/>
      <c r="Q7" s="44"/>
      <c r="R7" s="44">
        <f t="shared" ref="R7:R13" si="4">S7+T7+U7</f>
        <v>0</v>
      </c>
      <c r="S7" s="44"/>
      <c r="T7" s="44"/>
      <c r="U7" s="44"/>
    </row>
    <row r="8" spans="1:21" s="28" customFormat="1" ht="28.9" customHeight="1">
      <c r="A8" s="39" t="str">
        <f>一般公共预算支出表!A10</f>
        <v>201</v>
      </c>
      <c r="B8" s="90" t="str">
        <f>一般公共预算支出表!B9</f>
        <v>03</v>
      </c>
      <c r="C8" s="90" t="str">
        <f>一般公共预算支出表!C9</f>
        <v>01</v>
      </c>
      <c r="D8" s="82" t="s">
        <v>160</v>
      </c>
      <c r="E8" s="38">
        <f t="shared" si="1"/>
        <v>242420</v>
      </c>
      <c r="F8" s="42">
        <f t="shared" si="2"/>
        <v>242420</v>
      </c>
      <c r="G8" s="81">
        <v>242420</v>
      </c>
      <c r="H8" s="41">
        <v>0</v>
      </c>
      <c r="I8" s="44">
        <f t="shared" si="3"/>
        <v>0</v>
      </c>
      <c r="J8" s="46"/>
      <c r="K8" s="46"/>
      <c r="L8" s="47"/>
      <c r="M8" s="47"/>
      <c r="N8" s="46"/>
      <c r="O8" s="46"/>
      <c r="P8" s="46"/>
      <c r="Q8" s="46"/>
      <c r="R8" s="44">
        <f t="shared" si="4"/>
        <v>0</v>
      </c>
      <c r="S8" s="46"/>
      <c r="T8" s="46"/>
      <c r="U8" s="46"/>
    </row>
    <row r="9" spans="1:21" s="28" customFormat="1" ht="28.9" customHeight="1">
      <c r="A9" s="39" t="str">
        <f>一般公共预算支出表!A11</f>
        <v>201</v>
      </c>
      <c r="B9" s="90" t="str">
        <f>一般公共预算支出表!B9</f>
        <v>03</v>
      </c>
      <c r="C9" s="39" t="str">
        <f>一般公共预算支出表!C11</f>
        <v>01</v>
      </c>
      <c r="D9" s="82" t="s">
        <v>161</v>
      </c>
      <c r="E9" s="38">
        <f t="shared" si="1"/>
        <v>111168</v>
      </c>
      <c r="F9" s="40">
        <f t="shared" si="2"/>
        <v>111168</v>
      </c>
      <c r="G9" s="81">
        <v>111168</v>
      </c>
      <c r="H9" s="41">
        <v>0</v>
      </c>
      <c r="I9" s="44">
        <f t="shared" si="3"/>
        <v>0</v>
      </c>
      <c r="J9" s="48"/>
      <c r="K9" s="48"/>
      <c r="L9" s="49"/>
      <c r="M9" s="49"/>
      <c r="N9" s="48"/>
      <c r="O9" s="48"/>
      <c r="P9" s="48"/>
      <c r="Q9" s="48"/>
      <c r="R9" s="44">
        <f t="shared" si="4"/>
        <v>0</v>
      </c>
      <c r="S9" s="48"/>
      <c r="T9" s="48"/>
      <c r="U9" s="48"/>
    </row>
    <row r="10" spans="1:21" s="28" customFormat="1" ht="28.9" customHeight="1">
      <c r="A10" s="39" t="str">
        <f>一般公共预算支出表!A12</f>
        <v>201</v>
      </c>
      <c r="B10" s="90" t="str">
        <f>一般公共预算支出表!B10</f>
        <v>03</v>
      </c>
      <c r="C10" s="39">
        <v>99</v>
      </c>
      <c r="D10" s="82" t="s">
        <v>174</v>
      </c>
      <c r="E10" s="38">
        <f t="shared" ref="E10" si="5">F10+I10+L10+M10+N10+O10+P10+Q10+R10</f>
        <v>800000</v>
      </c>
      <c r="F10" s="42">
        <f t="shared" ref="F10" si="6">G10+H10</f>
        <v>800000</v>
      </c>
      <c r="G10" s="81">
        <v>800000</v>
      </c>
      <c r="H10" s="41"/>
      <c r="I10" s="44"/>
      <c r="J10" s="48"/>
      <c r="K10" s="48"/>
      <c r="L10" s="49"/>
      <c r="M10" s="49"/>
      <c r="N10" s="48"/>
      <c r="O10" s="48"/>
      <c r="P10" s="48"/>
      <c r="Q10" s="48"/>
      <c r="R10" s="44"/>
      <c r="S10" s="48"/>
      <c r="T10" s="48"/>
      <c r="U10" s="48"/>
    </row>
    <row r="11" spans="1:21" s="28" customFormat="1" ht="28.9" customHeight="1">
      <c r="A11" s="39" t="str">
        <f>一般公共预算支出表!A9</f>
        <v>201</v>
      </c>
      <c r="B11" s="90" t="str">
        <f>一般公共预算支出表!B11</f>
        <v>06</v>
      </c>
      <c r="C11" s="39" t="str">
        <f>一般公共预算支出表!C9</f>
        <v>01</v>
      </c>
      <c r="D11" s="82" t="s">
        <v>162</v>
      </c>
      <c r="E11" s="38">
        <f t="shared" si="1"/>
        <v>215644</v>
      </c>
      <c r="F11" s="40">
        <f t="shared" si="2"/>
        <v>215644</v>
      </c>
      <c r="G11" s="81">
        <v>215644</v>
      </c>
      <c r="H11" s="41">
        <v>0</v>
      </c>
      <c r="I11" s="44">
        <f t="shared" si="3"/>
        <v>0</v>
      </c>
      <c r="J11" s="48"/>
      <c r="K11" s="48"/>
      <c r="L11" s="49"/>
      <c r="M11" s="49"/>
      <c r="N11" s="48"/>
      <c r="O11" s="48"/>
      <c r="P11" s="48"/>
      <c r="Q11" s="48"/>
      <c r="R11" s="44">
        <f t="shared" si="4"/>
        <v>0</v>
      </c>
      <c r="S11" s="48"/>
      <c r="T11" s="48"/>
      <c r="U11" s="48"/>
    </row>
    <row r="12" spans="1:21" ht="28.9" customHeight="1">
      <c r="A12" s="39" t="str">
        <f>一般公共预算支出表!A10</f>
        <v>201</v>
      </c>
      <c r="B12" s="90" t="str">
        <f>一般公共预算支出表!B11</f>
        <v>06</v>
      </c>
      <c r="C12" s="90" t="str">
        <f>一般公共预算支出表!C9</f>
        <v>01</v>
      </c>
      <c r="D12" s="82" t="s">
        <v>163</v>
      </c>
      <c r="E12" s="38">
        <f t="shared" si="1"/>
        <v>14400</v>
      </c>
      <c r="F12" s="40">
        <f t="shared" si="2"/>
        <v>14400</v>
      </c>
      <c r="G12" s="81">
        <v>14400</v>
      </c>
      <c r="H12" s="41">
        <v>0</v>
      </c>
      <c r="I12" s="44">
        <f t="shared" si="3"/>
        <v>0</v>
      </c>
      <c r="J12" s="50"/>
      <c r="K12" s="50"/>
      <c r="L12" s="50"/>
      <c r="M12" s="50"/>
      <c r="N12" s="50"/>
      <c r="O12" s="50"/>
      <c r="P12" s="50"/>
      <c r="Q12" s="50"/>
      <c r="R12" s="44">
        <f t="shared" si="4"/>
        <v>0</v>
      </c>
      <c r="S12" s="50"/>
      <c r="T12" s="50"/>
      <c r="U12" s="50"/>
    </row>
    <row r="13" spans="1:21" ht="28.9" customHeight="1">
      <c r="A13" s="39" t="str">
        <f>一般公共预算支出表!A10</f>
        <v>201</v>
      </c>
      <c r="B13" s="90" t="str">
        <f>一般公共预算支出表!B12</f>
        <v>10</v>
      </c>
      <c r="C13" s="90">
        <f>一般公共预算支出表!C12</f>
        <v>50</v>
      </c>
      <c r="D13" s="82" t="s">
        <v>164</v>
      </c>
      <c r="E13" s="38">
        <f t="shared" si="1"/>
        <v>458316</v>
      </c>
      <c r="F13" s="40">
        <f t="shared" si="2"/>
        <v>458316</v>
      </c>
      <c r="G13" s="81">
        <v>458316</v>
      </c>
      <c r="H13" s="41">
        <v>0</v>
      </c>
      <c r="I13" s="44">
        <f t="shared" si="3"/>
        <v>0</v>
      </c>
      <c r="J13" s="50"/>
      <c r="K13" s="50"/>
      <c r="L13" s="50"/>
      <c r="M13" s="50"/>
      <c r="N13" s="50"/>
      <c r="O13" s="50"/>
      <c r="P13" s="50"/>
      <c r="Q13" s="50"/>
      <c r="R13" s="44">
        <f t="shared" si="4"/>
        <v>0</v>
      </c>
      <c r="S13" s="50"/>
      <c r="T13" s="50"/>
      <c r="U13" s="50"/>
    </row>
    <row r="14" spans="1:21" ht="28.9" customHeight="1">
      <c r="A14" s="39" t="str">
        <f>一般公共预算支出表!A11</f>
        <v>201</v>
      </c>
      <c r="B14" s="90" t="str">
        <f>一般公共预算支出表!B12</f>
        <v>10</v>
      </c>
      <c r="C14" s="90">
        <f>一般公共预算支出表!C12</f>
        <v>50</v>
      </c>
      <c r="D14" s="82" t="s">
        <v>165</v>
      </c>
      <c r="E14" s="38">
        <f t="shared" si="1"/>
        <v>32400</v>
      </c>
      <c r="F14" s="40">
        <f t="shared" ref="F14:F22" si="7">G14+H14</f>
        <v>32400</v>
      </c>
      <c r="G14" s="81">
        <v>32400</v>
      </c>
      <c r="H14" s="41"/>
      <c r="I14" s="44"/>
      <c r="J14" s="51"/>
      <c r="K14" s="51"/>
      <c r="L14" s="51"/>
      <c r="M14" s="51"/>
      <c r="N14" s="51"/>
      <c r="O14" s="51"/>
      <c r="P14" s="51"/>
      <c r="Q14" s="51"/>
      <c r="R14" s="44"/>
      <c r="S14" s="51"/>
      <c r="T14" s="51"/>
      <c r="U14" s="51"/>
    </row>
    <row r="15" spans="1:21" ht="28.9" customHeight="1">
      <c r="A15" s="39" t="str">
        <f>一般公共预算支出表!A12</f>
        <v>201</v>
      </c>
      <c r="B15" s="39" t="str">
        <f>一般公共预算支出表!B12</f>
        <v>10</v>
      </c>
      <c r="C15" s="39">
        <f>一般公共预算支出表!C12</f>
        <v>50</v>
      </c>
      <c r="D15" s="82" t="s">
        <v>166</v>
      </c>
      <c r="E15" s="38">
        <f t="shared" si="1"/>
        <v>17112</v>
      </c>
      <c r="F15" s="40">
        <f t="shared" si="7"/>
        <v>17112</v>
      </c>
      <c r="G15" s="81">
        <v>17112</v>
      </c>
      <c r="H15" s="41"/>
      <c r="I15" s="44"/>
      <c r="J15" s="51"/>
      <c r="K15" s="51"/>
      <c r="L15" s="51"/>
      <c r="M15" s="51"/>
      <c r="N15" s="51"/>
      <c r="O15" s="51"/>
      <c r="P15" s="51"/>
      <c r="Q15" s="51"/>
      <c r="R15" s="44"/>
      <c r="S15" s="51"/>
      <c r="T15" s="51"/>
      <c r="U15" s="51"/>
    </row>
    <row r="16" spans="1:21" ht="28.9" customHeight="1">
      <c r="A16" s="90">
        <f>一般公共预算支出表!A13</f>
        <v>207</v>
      </c>
      <c r="B16" s="90" t="str">
        <f>一般公共预算支出表!B13</f>
        <v>01</v>
      </c>
      <c r="C16" s="90" t="str">
        <f>一般公共预算支出表!C13</f>
        <v>09</v>
      </c>
      <c r="D16" s="82" t="s">
        <v>167</v>
      </c>
      <c r="E16" s="38">
        <f t="shared" si="1"/>
        <v>421728</v>
      </c>
      <c r="F16" s="40">
        <f t="shared" si="7"/>
        <v>421728</v>
      </c>
      <c r="G16" s="81">
        <v>421728</v>
      </c>
      <c r="H16" s="41"/>
      <c r="I16" s="44"/>
      <c r="J16" s="51"/>
      <c r="K16" s="51"/>
      <c r="L16" s="51"/>
      <c r="M16" s="51"/>
      <c r="N16" s="51"/>
      <c r="O16" s="51"/>
      <c r="P16" s="51"/>
      <c r="Q16" s="51"/>
      <c r="R16" s="44"/>
      <c r="S16" s="51"/>
      <c r="T16" s="51"/>
      <c r="U16" s="51"/>
    </row>
    <row r="17" spans="1:21" ht="28.9" customHeight="1">
      <c r="A17" s="90">
        <f>一般公共预算支出表!A13</f>
        <v>207</v>
      </c>
      <c r="B17" s="90" t="str">
        <f>一般公共预算支出表!B13</f>
        <v>01</v>
      </c>
      <c r="C17" s="90" t="str">
        <f>一般公共预算支出表!C13</f>
        <v>09</v>
      </c>
      <c r="D17" s="82" t="s">
        <v>168</v>
      </c>
      <c r="E17" s="38">
        <f t="shared" si="1"/>
        <v>28800</v>
      </c>
      <c r="F17" s="40">
        <f t="shared" si="7"/>
        <v>28800</v>
      </c>
      <c r="G17" s="81">
        <v>28800</v>
      </c>
      <c r="H17" s="41"/>
      <c r="I17" s="44"/>
      <c r="J17" s="51"/>
      <c r="K17" s="51"/>
      <c r="L17" s="51"/>
      <c r="M17" s="51"/>
      <c r="N17" s="51"/>
      <c r="O17" s="51"/>
      <c r="P17" s="51"/>
      <c r="Q17" s="51"/>
      <c r="R17" s="44"/>
      <c r="S17" s="51"/>
      <c r="T17" s="51"/>
      <c r="U17" s="51"/>
    </row>
    <row r="18" spans="1:21" ht="28.9" customHeight="1">
      <c r="A18" s="39">
        <f>一般公共预算支出表!A13</f>
        <v>207</v>
      </c>
      <c r="B18" s="39" t="str">
        <f>一般公共预算支出表!B13</f>
        <v>01</v>
      </c>
      <c r="C18" s="39" t="str">
        <f>一般公共预算支出表!C13</f>
        <v>09</v>
      </c>
      <c r="D18" s="82" t="s">
        <v>169</v>
      </c>
      <c r="E18" s="38">
        <f t="shared" si="1"/>
        <v>15696</v>
      </c>
      <c r="F18" s="40">
        <f t="shared" si="7"/>
        <v>15696</v>
      </c>
      <c r="G18" s="81">
        <v>15696</v>
      </c>
      <c r="H18" s="41"/>
      <c r="I18" s="44"/>
      <c r="J18" s="51"/>
      <c r="K18" s="51"/>
      <c r="L18" s="51"/>
      <c r="M18" s="51"/>
      <c r="N18" s="51"/>
      <c r="O18" s="51"/>
      <c r="P18" s="51"/>
      <c r="Q18" s="51"/>
      <c r="R18" s="44"/>
      <c r="S18" s="51"/>
      <c r="T18" s="51"/>
      <c r="U18" s="51"/>
    </row>
    <row r="19" spans="1:21" ht="28.9" customHeight="1">
      <c r="A19" s="78" t="s">
        <v>153</v>
      </c>
      <c r="B19" s="78" t="s">
        <v>154</v>
      </c>
      <c r="C19" s="79" t="s">
        <v>144</v>
      </c>
      <c r="D19" s="82" t="s">
        <v>170</v>
      </c>
      <c r="E19" s="38">
        <f t="shared" si="1"/>
        <v>216168</v>
      </c>
      <c r="F19" s="40">
        <f t="shared" si="7"/>
        <v>216168</v>
      </c>
      <c r="G19" s="81">
        <v>216168</v>
      </c>
      <c r="H19" s="41"/>
      <c r="I19" s="44"/>
      <c r="J19" s="51"/>
      <c r="K19" s="51"/>
      <c r="L19" s="51"/>
      <c r="M19" s="51"/>
      <c r="N19" s="51"/>
      <c r="O19" s="51"/>
      <c r="P19" s="51"/>
      <c r="Q19" s="51"/>
      <c r="R19" s="44"/>
      <c r="S19" s="51"/>
      <c r="T19" s="51"/>
      <c r="U19" s="51"/>
    </row>
    <row r="20" spans="1:21" ht="28.9" customHeight="1">
      <c r="A20" s="78">
        <v>210</v>
      </c>
      <c r="B20" s="78" t="s">
        <v>156</v>
      </c>
      <c r="C20" s="79" t="s">
        <v>157</v>
      </c>
      <c r="D20" s="82" t="s">
        <v>171</v>
      </c>
      <c r="E20" s="38">
        <f t="shared" si="1"/>
        <v>787584</v>
      </c>
      <c r="F20" s="40">
        <f t="shared" si="7"/>
        <v>787584</v>
      </c>
      <c r="G20" s="81">
        <v>787584</v>
      </c>
      <c r="H20" s="40"/>
      <c r="I20" s="48"/>
      <c r="J20" s="51"/>
      <c r="K20" s="51"/>
      <c r="L20" s="51"/>
      <c r="M20" s="51"/>
      <c r="N20" s="51"/>
      <c r="O20" s="51"/>
      <c r="P20" s="51"/>
      <c r="Q20" s="51"/>
      <c r="R20" s="48"/>
      <c r="S20" s="51"/>
      <c r="T20" s="51"/>
      <c r="U20" s="51"/>
    </row>
    <row r="21" spans="1:21" ht="28.9" customHeight="1">
      <c r="A21" s="78">
        <v>210</v>
      </c>
      <c r="B21" s="78" t="s">
        <v>156</v>
      </c>
      <c r="C21" s="79" t="s">
        <v>157</v>
      </c>
      <c r="D21" s="82" t="s">
        <v>172</v>
      </c>
      <c r="E21" s="38">
        <f t="shared" si="1"/>
        <v>61200</v>
      </c>
      <c r="F21" s="40">
        <f t="shared" si="7"/>
        <v>61200</v>
      </c>
      <c r="G21" s="81">
        <v>61200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</row>
    <row r="22" spans="1:21" ht="28.9" customHeight="1">
      <c r="A22" s="78">
        <v>210</v>
      </c>
      <c r="B22" s="78" t="s">
        <v>156</v>
      </c>
      <c r="C22" s="79" t="s">
        <v>157</v>
      </c>
      <c r="D22" s="82" t="s">
        <v>173</v>
      </c>
      <c r="E22" s="38">
        <f t="shared" si="1"/>
        <v>50172</v>
      </c>
      <c r="F22" s="40">
        <f t="shared" si="7"/>
        <v>50172</v>
      </c>
      <c r="G22" s="81">
        <v>50172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spans="1:21" ht="28.9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ht="28.9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spans="1:21" ht="28.9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</row>
    <row r="26" spans="1:21" ht="28.9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</sheetData>
  <mergeCells count="17">
    <mergeCell ref="L4:L5"/>
    <mergeCell ref="M4:M5"/>
    <mergeCell ref="N4:N5"/>
    <mergeCell ref="O4:O5"/>
    <mergeCell ref="P4:P5"/>
    <mergeCell ref="A1:U1"/>
    <mergeCell ref="A3:C3"/>
    <mergeCell ref="E3:U3"/>
    <mergeCell ref="F4:H4"/>
    <mergeCell ref="I4:K4"/>
    <mergeCell ref="R4:U4"/>
    <mergeCell ref="A4:A5"/>
    <mergeCell ref="B4:B5"/>
    <mergeCell ref="C4:C5"/>
    <mergeCell ref="D3:D5"/>
    <mergeCell ref="Q4:Q5"/>
    <mergeCell ref="E4:E5"/>
  </mergeCells>
  <phoneticPr fontId="6" type="noConversion"/>
  <pageMargins left="0.75" right="0.75" top="0.79" bottom="0.79" header="0" footer="0"/>
  <pageSetup paperSize="9" scale="75" orientation="landscape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5"/>
  <sheetViews>
    <sheetView showZeros="0" workbookViewId="0">
      <selection activeCell="O12" sqref="O12"/>
    </sheetView>
  </sheetViews>
  <sheetFormatPr defaultColWidth="9.140625" defaultRowHeight="14.25" customHeight="1"/>
  <cols>
    <col min="1" max="2" width="5.5703125" customWidth="1"/>
    <col min="3" max="3" width="5.42578125" customWidth="1"/>
    <col min="4" max="4" width="22.140625" customWidth="1"/>
    <col min="5" max="15" width="11" customWidth="1"/>
    <col min="16" max="19" width="8.42578125" customWidth="1"/>
    <col min="20" max="20" width="10.28515625" style="3" customWidth="1"/>
    <col min="21" max="22" width="9.85546875" style="3" customWidth="1"/>
    <col min="23" max="23" width="11.42578125" style="3" customWidth="1"/>
    <col min="24" max="24" width="8.42578125" customWidth="1"/>
  </cols>
  <sheetData>
    <row r="1" spans="1:24" ht="28.5" customHeight="1">
      <c r="A1" s="118" t="s">
        <v>102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8" t="s">
        <v>0</v>
      </c>
    </row>
    <row r="2" spans="1:24" ht="20.25" customHeight="1">
      <c r="A2" s="120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9" t="s">
        <v>0</v>
      </c>
      <c r="U2" s="19" t="s">
        <v>0</v>
      </c>
      <c r="V2" s="20" t="s">
        <v>0</v>
      </c>
      <c r="W2" s="20" t="s">
        <v>0</v>
      </c>
      <c r="X2" s="21" t="s">
        <v>4</v>
      </c>
    </row>
    <row r="3" spans="1:24" ht="20.25" customHeight="1">
      <c r="A3" s="122" t="s">
        <v>103</v>
      </c>
      <c r="B3" s="122"/>
      <c r="C3" s="122"/>
      <c r="D3" s="122"/>
      <c r="E3" s="5" t="s">
        <v>0</v>
      </c>
      <c r="F3" s="5" t="s">
        <v>0</v>
      </c>
      <c r="G3" s="5" t="s">
        <v>0</v>
      </c>
      <c r="H3" s="5" t="s">
        <v>0</v>
      </c>
      <c r="I3" s="5" t="s">
        <v>0</v>
      </c>
      <c r="J3" s="5" t="s">
        <v>0</v>
      </c>
      <c r="K3" s="5" t="s">
        <v>0</v>
      </c>
      <c r="L3" s="5" t="s">
        <v>0</v>
      </c>
      <c r="M3" s="5" t="s">
        <v>0</v>
      </c>
      <c r="N3" s="15" t="s">
        <v>0</v>
      </c>
      <c r="O3" s="15" t="s">
        <v>0</v>
      </c>
      <c r="P3" s="15" t="s">
        <v>0</v>
      </c>
      <c r="Q3" s="15" t="s">
        <v>0</v>
      </c>
      <c r="R3" s="15" t="s">
        <v>0</v>
      </c>
      <c r="S3" s="15" t="s">
        <v>0</v>
      </c>
      <c r="T3" s="22" t="s">
        <v>0</v>
      </c>
      <c r="U3" s="22" t="s">
        <v>0</v>
      </c>
      <c r="V3" s="23" t="s">
        <v>0</v>
      </c>
      <c r="W3" s="23" t="s">
        <v>0</v>
      </c>
      <c r="X3" s="24" t="s">
        <v>0</v>
      </c>
    </row>
    <row r="4" spans="1:24" ht="20.25" customHeight="1">
      <c r="A4" s="123" t="s">
        <v>77</v>
      </c>
      <c r="B4" s="124"/>
      <c r="C4" s="124"/>
      <c r="D4" s="111" t="s">
        <v>104</v>
      </c>
      <c r="E4" s="111" t="s">
        <v>83</v>
      </c>
      <c r="F4" s="123" t="s">
        <v>105</v>
      </c>
      <c r="G4" s="124"/>
      <c r="H4" s="124"/>
      <c r="I4" s="124"/>
      <c r="J4" s="124"/>
      <c r="K4" s="123" t="s">
        <v>106</v>
      </c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31" t="s">
        <v>107</v>
      </c>
    </row>
    <row r="5" spans="1:24" ht="39" customHeight="1">
      <c r="A5" s="123" t="s">
        <v>80</v>
      </c>
      <c r="B5" s="123" t="s">
        <v>81</v>
      </c>
      <c r="C5" s="123" t="s">
        <v>82</v>
      </c>
      <c r="D5" s="112"/>
      <c r="E5" s="112"/>
      <c r="F5" s="125" t="s">
        <v>83</v>
      </c>
      <c r="G5" s="125" t="s">
        <v>108</v>
      </c>
      <c r="H5" s="125" t="s">
        <v>109</v>
      </c>
      <c r="I5" s="126"/>
      <c r="J5" s="123" t="s">
        <v>110</v>
      </c>
      <c r="K5" s="125" t="s">
        <v>83</v>
      </c>
      <c r="L5" s="125" t="s">
        <v>108</v>
      </c>
      <c r="M5" s="125" t="s">
        <v>110</v>
      </c>
      <c r="N5" s="125" t="s">
        <v>111</v>
      </c>
      <c r="O5" s="125" t="s">
        <v>112</v>
      </c>
      <c r="P5" s="125" t="s">
        <v>113</v>
      </c>
      <c r="Q5" s="125" t="s">
        <v>114</v>
      </c>
      <c r="R5" s="125" t="s">
        <v>115</v>
      </c>
      <c r="S5" s="125" t="s">
        <v>116</v>
      </c>
      <c r="T5" s="133" t="s">
        <v>117</v>
      </c>
      <c r="U5" s="127" t="s">
        <v>118</v>
      </c>
      <c r="V5" s="127" t="s">
        <v>119</v>
      </c>
      <c r="W5" s="129" t="s">
        <v>120</v>
      </c>
      <c r="X5" s="132"/>
    </row>
    <row r="6" spans="1:24" ht="41.25" customHeight="1">
      <c r="A6" s="124"/>
      <c r="B6" s="124"/>
      <c r="C6" s="124"/>
      <c r="D6" s="112"/>
      <c r="E6" s="112"/>
      <c r="F6" s="126"/>
      <c r="G6" s="126"/>
      <c r="H6" s="7" t="s">
        <v>93</v>
      </c>
      <c r="I6" s="7" t="s">
        <v>121</v>
      </c>
      <c r="J6" s="124"/>
      <c r="K6" s="126"/>
      <c r="L6" s="126"/>
      <c r="M6" s="126"/>
      <c r="N6" s="126"/>
      <c r="O6" s="126"/>
      <c r="P6" s="126"/>
      <c r="Q6" s="126"/>
      <c r="R6" s="126"/>
      <c r="S6" s="126"/>
      <c r="T6" s="134"/>
      <c r="U6" s="128"/>
      <c r="V6" s="128"/>
      <c r="W6" s="130"/>
      <c r="X6" s="132"/>
    </row>
    <row r="7" spans="1:24" ht="20.25" customHeight="1">
      <c r="A7" s="8" t="s">
        <v>122</v>
      </c>
      <c r="B7" s="8" t="s">
        <v>122</v>
      </c>
      <c r="C7" s="8" t="s">
        <v>122</v>
      </c>
      <c r="D7" s="8" t="s">
        <v>122</v>
      </c>
      <c r="E7" s="8" t="s">
        <v>0</v>
      </c>
      <c r="F7" s="8" t="s">
        <v>123</v>
      </c>
      <c r="G7" s="8" t="s">
        <v>124</v>
      </c>
      <c r="H7" s="8" t="s">
        <v>125</v>
      </c>
      <c r="I7" s="8" t="s">
        <v>126</v>
      </c>
      <c r="J7" s="8" t="s">
        <v>127</v>
      </c>
      <c r="K7" s="8" t="s">
        <v>128</v>
      </c>
      <c r="L7" s="8" t="s">
        <v>129</v>
      </c>
      <c r="M7" s="8" t="s">
        <v>130</v>
      </c>
      <c r="N7" s="8" t="s">
        <v>131</v>
      </c>
      <c r="O7" s="8" t="s">
        <v>132</v>
      </c>
      <c r="P7" s="8" t="s">
        <v>133</v>
      </c>
      <c r="Q7" s="8" t="s">
        <v>134</v>
      </c>
      <c r="R7" s="8" t="s">
        <v>135</v>
      </c>
      <c r="S7" s="8" t="s">
        <v>136</v>
      </c>
      <c r="T7" s="25" t="s">
        <v>137</v>
      </c>
      <c r="U7" s="25" t="s">
        <v>138</v>
      </c>
      <c r="V7" s="25" t="s">
        <v>139</v>
      </c>
      <c r="W7" s="25" t="s">
        <v>140</v>
      </c>
      <c r="X7" s="26" t="s">
        <v>141</v>
      </c>
    </row>
    <row r="8" spans="1:24" s="1" customFormat="1" ht="25.15" customHeight="1">
      <c r="A8" s="9"/>
      <c r="B8" s="9"/>
      <c r="C8" s="10"/>
      <c r="D8" s="11" t="s">
        <v>101</v>
      </c>
      <c r="E8" s="12">
        <f>SUM(E9:E15)</f>
        <v>6184257</v>
      </c>
      <c r="F8" s="12">
        <f>G8+H8+J8</f>
        <v>5384257</v>
      </c>
      <c r="G8" s="12">
        <f>SUM(G9:G15)</f>
        <v>4594721</v>
      </c>
      <c r="H8" s="12">
        <f>SUM(H9:H15)</f>
        <v>379220</v>
      </c>
      <c r="I8" s="12">
        <f>SUM(I9:I15)</f>
        <v>0</v>
      </c>
      <c r="J8" s="12">
        <f>SUM(J9:J15)</f>
        <v>410316</v>
      </c>
      <c r="K8" s="12">
        <f>SUM(L8:W8)</f>
        <v>0</v>
      </c>
      <c r="L8" s="12">
        <f t="shared" ref="L8:W8" si="0">L9</f>
        <v>0</v>
      </c>
      <c r="M8" s="12">
        <f t="shared" si="0"/>
        <v>0</v>
      </c>
      <c r="N8" s="12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>
        <f t="shared" si="0"/>
        <v>0</v>
      </c>
      <c r="S8" s="16">
        <f t="shared" si="0"/>
        <v>0</v>
      </c>
      <c r="T8" s="16">
        <f t="shared" si="0"/>
        <v>0</v>
      </c>
      <c r="U8" s="16">
        <f t="shared" si="0"/>
        <v>0</v>
      </c>
      <c r="V8" s="16">
        <f t="shared" si="0"/>
        <v>0</v>
      </c>
      <c r="W8" s="16">
        <f t="shared" si="0"/>
        <v>0</v>
      </c>
      <c r="X8" s="10"/>
    </row>
    <row r="9" spans="1:24" s="2" customFormat="1" ht="24" customHeight="1">
      <c r="A9" s="78" t="s">
        <v>142</v>
      </c>
      <c r="B9" s="78" t="s">
        <v>143</v>
      </c>
      <c r="C9" s="79" t="s">
        <v>144</v>
      </c>
      <c r="D9" s="80" t="s">
        <v>149</v>
      </c>
      <c r="E9" s="12">
        <f t="shared" ref="E9:E15" si="1">F9+K9</f>
        <v>3065037</v>
      </c>
      <c r="F9" s="12">
        <f t="shared" ref="F9:F15" si="2">G9+H9+J9</f>
        <v>3065037</v>
      </c>
      <c r="G9" s="13">
        <v>2711449</v>
      </c>
      <c r="H9" s="13">
        <v>242420</v>
      </c>
      <c r="I9" s="13"/>
      <c r="J9" s="13">
        <v>111168</v>
      </c>
      <c r="K9" s="12">
        <f t="shared" ref="K9:K15" si="3">SUM(L9:W9)</f>
        <v>0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27"/>
    </row>
    <row r="10" spans="1:24" s="2" customFormat="1" ht="24" customHeight="1">
      <c r="A10" s="78" t="s">
        <v>142</v>
      </c>
      <c r="B10" s="78" t="s">
        <v>175</v>
      </c>
      <c r="C10" s="79" t="s">
        <v>176</v>
      </c>
      <c r="D10" s="80" t="s">
        <v>177</v>
      </c>
      <c r="E10" s="12">
        <f t="shared" si="1"/>
        <v>800000</v>
      </c>
      <c r="F10" s="12">
        <f t="shared" si="2"/>
        <v>0</v>
      </c>
      <c r="G10" s="13"/>
      <c r="H10" s="13"/>
      <c r="I10" s="13"/>
      <c r="J10" s="13">
        <v>0</v>
      </c>
      <c r="K10" s="12">
        <v>800000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>
        <v>150000</v>
      </c>
      <c r="X10" s="27"/>
    </row>
    <row r="11" spans="1:24" s="2" customFormat="1" ht="24" customHeight="1">
      <c r="A11" s="78" t="s">
        <v>145</v>
      </c>
      <c r="B11" s="78" t="s">
        <v>146</v>
      </c>
      <c r="C11" s="79" t="s">
        <v>144</v>
      </c>
      <c r="D11" s="80" t="s">
        <v>150</v>
      </c>
      <c r="E11" s="12">
        <f t="shared" si="1"/>
        <v>230044</v>
      </c>
      <c r="F11" s="12">
        <f t="shared" si="2"/>
        <v>230044</v>
      </c>
      <c r="G11" s="13">
        <v>215644</v>
      </c>
      <c r="H11" s="13">
        <v>14400</v>
      </c>
      <c r="I11" s="13"/>
      <c r="J11" s="13"/>
      <c r="K11" s="12">
        <f t="shared" si="3"/>
        <v>0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27"/>
    </row>
    <row r="12" spans="1:24" s="2" customFormat="1" ht="24" customHeight="1">
      <c r="A12" s="78" t="s">
        <v>145</v>
      </c>
      <c r="B12" s="78" t="s">
        <v>147</v>
      </c>
      <c r="C12" s="79">
        <v>50</v>
      </c>
      <c r="D12" s="80" t="s">
        <v>151</v>
      </c>
      <c r="E12" s="12">
        <f t="shared" si="1"/>
        <v>507828</v>
      </c>
      <c r="F12" s="12">
        <f t="shared" si="2"/>
        <v>507828</v>
      </c>
      <c r="G12" s="13">
        <v>458316</v>
      </c>
      <c r="H12" s="13">
        <v>32400</v>
      </c>
      <c r="I12" s="13"/>
      <c r="J12" s="13">
        <v>17112</v>
      </c>
      <c r="K12" s="12">
        <f t="shared" si="3"/>
        <v>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27"/>
    </row>
    <row r="13" spans="1:24" s="2" customFormat="1" ht="24" customHeight="1">
      <c r="A13" s="83">
        <v>207</v>
      </c>
      <c r="B13" s="83" t="s">
        <v>144</v>
      </c>
      <c r="C13" s="84" t="s">
        <v>148</v>
      </c>
      <c r="D13" s="85" t="s">
        <v>152</v>
      </c>
      <c r="E13" s="12">
        <f t="shared" si="1"/>
        <v>466224</v>
      </c>
      <c r="F13" s="12">
        <f t="shared" si="2"/>
        <v>466224</v>
      </c>
      <c r="G13" s="86">
        <v>421728</v>
      </c>
      <c r="H13" s="86">
        <v>28800</v>
      </c>
      <c r="I13" s="86"/>
      <c r="J13" s="86">
        <v>15696</v>
      </c>
      <c r="K13" s="12">
        <f t="shared" si="3"/>
        <v>0</v>
      </c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8"/>
    </row>
    <row r="14" spans="1:24" s="2" customFormat="1" ht="24" customHeight="1">
      <c r="A14" s="83" t="s">
        <v>153</v>
      </c>
      <c r="B14" s="83" t="s">
        <v>154</v>
      </c>
      <c r="C14" s="84" t="s">
        <v>144</v>
      </c>
      <c r="D14" s="85" t="s">
        <v>155</v>
      </c>
      <c r="E14" s="12">
        <f t="shared" si="1"/>
        <v>216168</v>
      </c>
      <c r="F14" s="12">
        <f t="shared" si="2"/>
        <v>216168</v>
      </c>
      <c r="G14" s="86"/>
      <c r="H14" s="86"/>
      <c r="I14" s="86"/>
      <c r="J14" s="86">
        <v>216168</v>
      </c>
      <c r="K14" s="12">
        <f t="shared" si="3"/>
        <v>0</v>
      </c>
      <c r="L14" s="8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27"/>
    </row>
    <row r="15" spans="1:24" s="2" customFormat="1" ht="24" customHeight="1">
      <c r="A15" s="89">
        <v>210</v>
      </c>
      <c r="B15" s="89" t="s">
        <v>156</v>
      </c>
      <c r="C15" s="89" t="s">
        <v>157</v>
      </c>
      <c r="D15" s="80" t="s">
        <v>158</v>
      </c>
      <c r="E15" s="70">
        <f t="shared" si="1"/>
        <v>898956</v>
      </c>
      <c r="F15" s="70">
        <f t="shared" si="2"/>
        <v>898956</v>
      </c>
      <c r="G15" s="13">
        <v>787584</v>
      </c>
      <c r="H15" s="13">
        <v>61200</v>
      </c>
      <c r="I15" s="13"/>
      <c r="J15" s="13">
        <v>50172</v>
      </c>
      <c r="K15" s="70">
        <f t="shared" si="3"/>
        <v>0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27"/>
    </row>
  </sheetData>
  <mergeCells count="29">
    <mergeCell ref="V5:V6"/>
    <mergeCell ref="W5:W6"/>
    <mergeCell ref="X4:X6"/>
    <mergeCell ref="P5:P6"/>
    <mergeCell ref="Q5:Q6"/>
    <mergeCell ref="R5:R6"/>
    <mergeCell ref="S5:S6"/>
    <mergeCell ref="T5:T6"/>
    <mergeCell ref="U5:U6"/>
    <mergeCell ref="O5:O6"/>
    <mergeCell ref="H5:I5"/>
    <mergeCell ref="A5:A6"/>
    <mergeCell ref="B5:B6"/>
    <mergeCell ref="C5:C6"/>
    <mergeCell ref="D4:D6"/>
    <mergeCell ref="E4:E6"/>
    <mergeCell ref="F5:F6"/>
    <mergeCell ref="G5:G6"/>
    <mergeCell ref="J5:J6"/>
    <mergeCell ref="K5:K6"/>
    <mergeCell ref="L5:L6"/>
    <mergeCell ref="M5:M6"/>
    <mergeCell ref="N5:N6"/>
    <mergeCell ref="A1:W1"/>
    <mergeCell ref="A2:M2"/>
    <mergeCell ref="A3:D3"/>
    <mergeCell ref="A4:C4"/>
    <mergeCell ref="F4:J4"/>
    <mergeCell ref="K4:W4"/>
  </mergeCells>
  <phoneticPr fontId="6" type="noConversion"/>
  <printOptions verticalCentered="1"/>
  <pageMargins left="0.31" right="0.2" top="0.79" bottom="0.79" header="0.18" footer="0"/>
  <pageSetup paperSize="9" scale="75" orientation="landscape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I6" sqref="I6"/>
    </sheetView>
  </sheetViews>
  <sheetFormatPr defaultRowHeight="12"/>
  <cols>
    <col min="1" max="1" width="8.5703125" customWidth="1"/>
    <col min="2" max="2" width="37.5703125" customWidth="1"/>
    <col min="3" max="3" width="18.28515625" customWidth="1"/>
    <col min="4" max="4" width="18.140625" customWidth="1"/>
  </cols>
  <sheetData>
    <row r="1" spans="1:5" s="92" customFormat="1" ht="20.25">
      <c r="A1" s="91" t="s">
        <v>178</v>
      </c>
    </row>
    <row r="2" spans="1:5" ht="22.5">
      <c r="A2" s="135" t="s">
        <v>179</v>
      </c>
      <c r="B2" s="135"/>
      <c r="C2" s="135"/>
      <c r="D2" s="135"/>
    </row>
    <row r="3" spans="1:5" ht="20.25">
      <c r="A3" s="100" t="s">
        <v>187</v>
      </c>
      <c r="B3" s="100"/>
      <c r="C3" s="93"/>
      <c r="D3" s="104" t="s">
        <v>192</v>
      </c>
    </row>
    <row r="4" spans="1:5" ht="43.5" customHeight="1">
      <c r="A4" s="98" t="s">
        <v>188</v>
      </c>
      <c r="B4" s="99" t="s">
        <v>189</v>
      </c>
      <c r="C4" s="99" t="s">
        <v>190</v>
      </c>
      <c r="D4" s="99" t="s">
        <v>191</v>
      </c>
    </row>
    <row r="5" spans="1:5" ht="30" customHeight="1">
      <c r="A5" s="94">
        <v>1</v>
      </c>
      <c r="B5" s="95" t="s">
        <v>180</v>
      </c>
      <c r="C5" s="101">
        <v>0</v>
      </c>
      <c r="D5" s="103">
        <v>0</v>
      </c>
    </row>
    <row r="6" spans="1:5" ht="30" customHeight="1">
      <c r="A6" s="96">
        <v>2</v>
      </c>
      <c r="B6" s="95" t="s">
        <v>181</v>
      </c>
      <c r="C6" s="102">
        <v>24</v>
      </c>
      <c r="D6" s="103">
        <v>13.23</v>
      </c>
    </row>
    <row r="7" spans="1:5" ht="30" customHeight="1">
      <c r="A7" s="96">
        <v>3</v>
      </c>
      <c r="B7" s="95" t="s">
        <v>182</v>
      </c>
      <c r="C7" s="102">
        <v>15</v>
      </c>
      <c r="D7" s="103">
        <f>SUM(D8:D9)</f>
        <v>13.65</v>
      </c>
    </row>
    <row r="8" spans="1:5" ht="30" customHeight="1">
      <c r="A8" s="97"/>
      <c r="B8" s="95" t="s">
        <v>183</v>
      </c>
      <c r="C8" s="102">
        <v>15</v>
      </c>
      <c r="D8" s="103">
        <v>13.65</v>
      </c>
    </row>
    <row r="9" spans="1:5" ht="30" customHeight="1">
      <c r="A9" s="97"/>
      <c r="B9" s="95" t="s">
        <v>184</v>
      </c>
      <c r="C9" s="102">
        <v>0</v>
      </c>
      <c r="D9" s="103">
        <v>0</v>
      </c>
    </row>
    <row r="10" spans="1:5" ht="30" customHeight="1">
      <c r="A10" s="96" t="s">
        <v>185</v>
      </c>
      <c r="B10" s="95" t="s">
        <v>186</v>
      </c>
      <c r="C10" s="102">
        <v>4</v>
      </c>
      <c r="D10" s="103">
        <v>3.5</v>
      </c>
    </row>
    <row r="12" spans="1:5" ht="27" customHeight="1">
      <c r="A12" s="106" t="s">
        <v>193</v>
      </c>
      <c r="B12" s="136" t="s">
        <v>194</v>
      </c>
      <c r="C12" s="136"/>
      <c r="D12" s="136"/>
      <c r="E12" s="136"/>
    </row>
    <row r="13" spans="1:5" ht="18.75">
      <c r="A13" s="137" t="s">
        <v>195</v>
      </c>
      <c r="B13" s="137"/>
      <c r="C13" s="137"/>
      <c r="D13" s="137"/>
      <c r="E13" s="137"/>
    </row>
    <row r="14" spans="1:5" ht="18.75">
      <c r="A14" s="105"/>
      <c r="B14" s="105"/>
      <c r="C14" s="105"/>
      <c r="D14" s="105"/>
      <c r="E14" s="105"/>
    </row>
    <row r="15" spans="1:5" ht="18.75">
      <c r="A15" s="105"/>
      <c r="B15" s="105"/>
      <c r="C15" s="105"/>
      <c r="D15" s="105"/>
      <c r="E15" s="105"/>
    </row>
    <row r="16" spans="1:5" ht="18.75">
      <c r="A16" s="105"/>
      <c r="B16" s="105"/>
      <c r="C16" s="105"/>
      <c r="D16" s="105"/>
      <c r="E16" s="105"/>
    </row>
  </sheetData>
  <mergeCells count="3">
    <mergeCell ref="A2:D2"/>
    <mergeCell ref="B12:E12"/>
    <mergeCell ref="A13:E1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收支总表</vt:lpstr>
      <vt:lpstr>公共预算基金预算支出表</vt:lpstr>
      <vt:lpstr>一般公共预算支出表</vt:lpstr>
      <vt:lpstr>三公经费情况</vt:lpstr>
      <vt:lpstr>公共预算基金预算支出表!Print_Titles</vt:lpstr>
      <vt:lpstr>收支总表!Print_Titles</vt:lpstr>
      <vt:lpstr>一般公共预算支出表!Print_Titles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/>
  <cp:lastPrinted>2016-07-27T08:36:33Z</cp:lastPrinted>
  <dcterms:created xsi:type="dcterms:W3CDTF">2016-07-27T11:32:46Z</dcterms:created>
  <dcterms:modified xsi:type="dcterms:W3CDTF">2016-08-03T08:01:27Z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