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844"/>
  </bookViews>
  <sheets>
    <sheet name="2023年度明细  " sheetId="12" r:id="rId1"/>
  </sheets>
  <definedNames>
    <definedName name="_xlnm.Print_Titles" localSheetId="0">'2023年度明细  '!$2:$7</definedName>
    <definedName name="_xlnm.Print_Area" localSheetId="0">'2023年度明细  '!$A$8:$Q$157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N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现金0.86元，外币账户29.37元</t>
        </r>
      </text>
    </comment>
  </commentList>
</comments>
</file>

<file path=xl/sharedStrings.xml><?xml version="1.0" encoding="utf-8"?>
<sst xmlns="http://schemas.openxmlformats.org/spreadsheetml/2006/main" count="636" uniqueCount="338">
  <si>
    <t>表5</t>
  </si>
  <si>
    <t>2023年梅州市梅县区慈善会捐赠款物认捐、到账、拨付和使用情况表</t>
  </si>
  <si>
    <t>填报单位（盖章）：梅县区慈善会</t>
  </si>
  <si>
    <t>单位：元</t>
  </si>
  <si>
    <t>序号</t>
  </si>
  <si>
    <t>捐赠地区</t>
  </si>
  <si>
    <t>受赠人类别</t>
  </si>
  <si>
    <t>到账（认捐）单位情况</t>
  </si>
  <si>
    <t>收到省级资金</t>
  </si>
  <si>
    <t>收到市级资金</t>
  </si>
  <si>
    <t>受赠单位情况</t>
  </si>
  <si>
    <t>受益人使用情况</t>
  </si>
  <si>
    <t>名        称</t>
  </si>
  <si>
    <t>捐款联系电话</t>
  </si>
  <si>
    <t>到账时间</t>
  </si>
  <si>
    <t>联系人</t>
  </si>
  <si>
    <t>到账金额</t>
  </si>
  <si>
    <t>已拨付金额</t>
  </si>
  <si>
    <t>签订协议书时间</t>
  </si>
  <si>
    <t>拨付日期</t>
  </si>
  <si>
    <t>结余金额</t>
  </si>
  <si>
    <t>名         称</t>
  </si>
  <si>
    <t>已使用金额</t>
  </si>
  <si>
    <t>截止2023年1月1日账面累计结余</t>
  </si>
  <si>
    <t>一、“6·30”助力乡村振兴活动</t>
  </si>
  <si>
    <t>区本级</t>
  </si>
  <si>
    <t>区慈善</t>
  </si>
  <si>
    <t>梅州市梅县区隆文镇人民政府</t>
  </si>
  <si>
    <t>定向隆文镇</t>
  </si>
  <si>
    <t>梅州市梅县区南口镇人民政府</t>
  </si>
  <si>
    <t>黄小龙</t>
  </si>
  <si>
    <t>20230118</t>
  </si>
  <si>
    <t>20230214</t>
  </si>
  <si>
    <t>定向南口镇慰问困难人员</t>
  </si>
  <si>
    <t>梅州市堉烨医疗器械有限公司</t>
  </si>
  <si>
    <t>20230302</t>
  </si>
  <si>
    <t>牟彪</t>
  </si>
  <si>
    <t>20230315</t>
  </si>
  <si>
    <t>定向梅州市恩缘公益促进会开展公益助学活动、关爱留守儿童等</t>
  </si>
  <si>
    <t>梅州市臻尚食品有限公司</t>
  </si>
  <si>
    <t>20230308</t>
  </si>
  <si>
    <t>梅州市勇兴集团有限公司</t>
  </si>
  <si>
    <t>20230309</t>
  </si>
  <si>
    <t>广东客都旭泰能源股份有限公司</t>
  </si>
  <si>
    <t>20230314</t>
  </si>
  <si>
    <t>杨莹莹（2单）</t>
  </si>
  <si>
    <t>20230321</t>
  </si>
  <si>
    <t>深圳顺意环境产业有限公司梅州分公司</t>
  </si>
  <si>
    <t>20230420</t>
  </si>
  <si>
    <t>邹珺</t>
  </si>
  <si>
    <t>20230404</t>
  </si>
  <si>
    <t>20230517</t>
  </si>
  <si>
    <t>定向水车安和村</t>
  </si>
  <si>
    <t>广东中烟工业有限责任公司梅州卷烟厂</t>
  </si>
  <si>
    <t>20230424</t>
  </si>
  <si>
    <t>薛靖燕</t>
  </si>
  <si>
    <t>20230419</t>
  </si>
  <si>
    <t>定向扶大社区</t>
  </si>
  <si>
    <t>梅州市梅县区交通运输局</t>
  </si>
  <si>
    <t>张贤桔</t>
  </si>
  <si>
    <t>20230627</t>
  </si>
  <si>
    <t>20231228</t>
  </si>
  <si>
    <t>定向隆文镇岩前村</t>
  </si>
  <si>
    <t>中国农业发展银行梅州市梅县支行</t>
  </si>
  <si>
    <t>刘威胜</t>
  </si>
  <si>
    <t>共青党梅州市梅县区委员会</t>
  </si>
  <si>
    <t>张志斌</t>
  </si>
  <si>
    <t>梅州市喜多多超市连锁有限公司</t>
  </si>
  <si>
    <t>章航</t>
  </si>
  <si>
    <t>20230628</t>
  </si>
  <si>
    <t>20230825</t>
  </si>
  <si>
    <t>定向石扇镇银钱村</t>
  </si>
  <si>
    <t>梅州市金蔡建材有限公司</t>
  </si>
  <si>
    <t>邹挺方</t>
  </si>
  <si>
    <t>20230629</t>
  </si>
  <si>
    <t>20230721</t>
  </si>
  <si>
    <t>定向南口镇金声村</t>
  </si>
  <si>
    <t>工商银行梅县支行</t>
  </si>
  <si>
    <t>梅州市梅县区统计局</t>
  </si>
  <si>
    <t>定向大坪镇大坪村</t>
  </si>
  <si>
    <t>广州增城市（梅县区）产业转移工业园管理委员会</t>
  </si>
  <si>
    <t>刘娴</t>
  </si>
  <si>
    <t>20230711</t>
  </si>
  <si>
    <t>定向程江镇槐岗村</t>
  </si>
  <si>
    <t>梅州市梅县区财政局</t>
  </si>
  <si>
    <t>梅州市梅县区文广视讯传媒有限公司</t>
  </si>
  <si>
    <t>梅州市梅县区融媒体中心</t>
  </si>
  <si>
    <t>李志明</t>
  </si>
  <si>
    <t>20240713</t>
  </si>
  <si>
    <t>定向隆文镇横坑村</t>
  </si>
  <si>
    <t>梅州市梅县区农业农村局（含下属）干部职工</t>
  </si>
  <si>
    <t>张振新</t>
  </si>
  <si>
    <t>20230712</t>
  </si>
  <si>
    <t>20231123</t>
  </si>
  <si>
    <t>定向石扇镇松林村</t>
  </si>
  <si>
    <t>梅州市梅县区桃尧镇人民政府</t>
  </si>
  <si>
    <t>广东烟草梅州市有限公司梅县分公司</t>
  </si>
  <si>
    <t>邹宇菲</t>
  </si>
  <si>
    <t>20230720</t>
  </si>
  <si>
    <t>梅县区人民政府办公室</t>
  </si>
  <si>
    <t>梁文娟</t>
  </si>
  <si>
    <t>梅州市梅县区司法局</t>
  </si>
  <si>
    <t>石瑜</t>
  </si>
  <si>
    <t>20230725</t>
  </si>
  <si>
    <t>定向扶大三丰村</t>
  </si>
  <si>
    <t>梅县区政务服务数据管理局</t>
  </si>
  <si>
    <t>定向程江镇大和村</t>
  </si>
  <si>
    <t>梅县区残联干部职工</t>
  </si>
  <si>
    <t>王雪梅</t>
  </si>
  <si>
    <t>梅州市梅县区人民法院</t>
  </si>
  <si>
    <t>刘梅芳</t>
  </si>
  <si>
    <t>20230804</t>
  </si>
  <si>
    <t>定向城东镇竹洋村</t>
  </si>
  <si>
    <t>梅州市梅县区委政法委</t>
  </si>
  <si>
    <t>黎永康</t>
  </si>
  <si>
    <t>梅州市梅县区机构编制委员会办公室</t>
  </si>
  <si>
    <t>邓峰</t>
  </si>
  <si>
    <t>20230801</t>
  </si>
  <si>
    <t>定向雁洋镇小都村</t>
  </si>
  <si>
    <t>广东华东爆破拆迁工程有限公司</t>
  </si>
  <si>
    <t>刘佳沁</t>
  </si>
  <si>
    <t>定向梅西镇车子排村8.4万元、幸福村7.2万元、盛塘村4.4万元奖教奖学金</t>
  </si>
  <si>
    <t>梅州市梅县区石扇镇人民政府</t>
  </si>
  <si>
    <t>冯伟麟</t>
  </si>
  <si>
    <t>20230802</t>
  </si>
  <si>
    <t>定向石扇镇红南村</t>
  </si>
  <si>
    <t>梅州市梅县区医疗保障局</t>
  </si>
  <si>
    <t>广东电网有限责任公司梅州梅县供电局</t>
  </si>
  <si>
    <t>凌莉莉</t>
  </si>
  <si>
    <t>20231024</t>
  </si>
  <si>
    <t>定向程江镇车上村</t>
  </si>
  <si>
    <t>梅州综合保税区管理委员会</t>
  </si>
  <si>
    <t>罗晓丹</t>
  </si>
  <si>
    <t>梅州好万家实业有限公司</t>
  </si>
  <si>
    <t>赵茶林</t>
  </si>
  <si>
    <t>定向梅县区戏剧家协会</t>
  </si>
  <si>
    <t>梅州市梅县区科工商务局</t>
  </si>
  <si>
    <t>钟加兴</t>
  </si>
  <si>
    <t>20230807</t>
  </si>
  <si>
    <t>20231010</t>
  </si>
  <si>
    <t>定向雁洋镇石楼村</t>
  </si>
  <si>
    <t>梅州市高新技术产业开发区梅县区（扶大）园区管理委员会</t>
  </si>
  <si>
    <t>曾欢</t>
  </si>
  <si>
    <t>20230808</t>
  </si>
  <si>
    <t>定向扶大三葵村12500元，铁炉桥村12597元</t>
  </si>
  <si>
    <t>梅州市梅县区市场监督管理局</t>
  </si>
  <si>
    <t>李嘉媚</t>
  </si>
  <si>
    <t>20231207</t>
  </si>
  <si>
    <t>定向隆文镇岩前村0.5万元，龙牙村0.5万元，檀江村0.5万元，江上村0.585万元。</t>
  </si>
  <si>
    <t>梅州市梅县区总工会</t>
  </si>
  <si>
    <t>张绚彬</t>
  </si>
  <si>
    <t>20230809</t>
  </si>
  <si>
    <t>20230914</t>
  </si>
  <si>
    <t>定向梅南镇蓝田村</t>
  </si>
  <si>
    <t>梅州市梅县区民政和人力资源社会保障局含下属基金局、就业中心</t>
  </si>
  <si>
    <t>朱庆峰</t>
  </si>
  <si>
    <t>20230811</t>
  </si>
  <si>
    <t>定向程江镇车上村1万元</t>
  </si>
  <si>
    <t>梅县区社会保险基金管理局温焕良</t>
  </si>
  <si>
    <t>梅州市梅县区人民检察院</t>
  </si>
  <si>
    <t>丘思玲</t>
  </si>
  <si>
    <t>20230821</t>
  </si>
  <si>
    <t>定向石扇镇新东村</t>
  </si>
  <si>
    <t>梅州市明鑫实业有限公司</t>
  </si>
  <si>
    <t>彭志明</t>
  </si>
  <si>
    <t>20230824</t>
  </si>
  <si>
    <t>定向城东教育发展促进会</t>
  </si>
  <si>
    <t>梅州市时夏农业旅游有限公司</t>
  </si>
  <si>
    <t>张国海</t>
  </si>
  <si>
    <t>梅州市梅县区嘉兴物流有限公司</t>
  </si>
  <si>
    <t>彭振荣</t>
  </si>
  <si>
    <t>梅州市梅县区嘉利物流有限公司</t>
  </si>
  <si>
    <t>吴利梅</t>
  </si>
  <si>
    <t>梅州市昇城建材有限公司</t>
  </si>
  <si>
    <t>范威</t>
  </si>
  <si>
    <t>广东振声科技集团有限公司</t>
  </si>
  <si>
    <t>李波</t>
  </si>
  <si>
    <t>广东泉之乡饮料有限公司</t>
  </si>
  <si>
    <t>朱新建</t>
  </si>
  <si>
    <t>中共梅州市梅县区委宣传部</t>
  </si>
  <si>
    <t>汪胜峰</t>
  </si>
  <si>
    <t>梅州市梅县区文化广电旅游体育局</t>
  </si>
  <si>
    <t>刘俊威</t>
  </si>
  <si>
    <t>20230731</t>
  </si>
  <si>
    <t>梅州市飞建建材有限公司</t>
  </si>
  <si>
    <t>李扬志</t>
  </si>
  <si>
    <t>20230830</t>
  </si>
  <si>
    <t>农业银行梅州梅县支行</t>
  </si>
  <si>
    <t>谢娟</t>
  </si>
  <si>
    <t>20230829</t>
  </si>
  <si>
    <t>广东小蛮牛生态农业开发有限公司</t>
  </si>
  <si>
    <t>杨伟君</t>
  </si>
  <si>
    <t>20230901</t>
  </si>
  <si>
    <t>20231009</t>
  </si>
  <si>
    <t>梅州市梅县区水车镇人民政府</t>
  </si>
  <si>
    <t>刘对玲</t>
  </si>
  <si>
    <t>20230831</t>
  </si>
  <si>
    <t>定向水车镇石岭村</t>
  </si>
  <si>
    <t>梅县外国语126班古子墨</t>
  </si>
  <si>
    <t>梅州市梅县区石坑镇人民政府</t>
  </si>
  <si>
    <t>定向石坑镇</t>
  </si>
  <si>
    <t>中国共产党梅州市梅县区纪律检查委员会</t>
  </si>
  <si>
    <t>杨苏媛</t>
  </si>
  <si>
    <t>梅州市梅县区住房和城乡建设局</t>
  </si>
  <si>
    <t>钟绍迁</t>
  </si>
  <si>
    <t>20230906</t>
  </si>
  <si>
    <t>定向城东镇谢田村</t>
  </si>
  <si>
    <t>广东御安建筑消防科技有限公司</t>
  </si>
  <si>
    <t>刘燕龙</t>
  </si>
  <si>
    <t>20230823</t>
  </si>
  <si>
    <t>梅州市梅县区雁洋镇人民政府</t>
  </si>
  <si>
    <t>姚良斌</t>
  </si>
  <si>
    <t>20230828</t>
  </si>
  <si>
    <t>梅州市梅县区发展和改革局</t>
  </si>
  <si>
    <t>刘建平</t>
  </si>
  <si>
    <t>定向程江镇车上村8600元</t>
  </si>
  <si>
    <t>梅州市梅县区宪梓中学</t>
  </si>
  <si>
    <t>梅州市梅县区实验幼儿园师幼</t>
  </si>
  <si>
    <t>丘梓炜</t>
  </si>
  <si>
    <t>梅州市梅县区白渡镇人民政府</t>
  </si>
  <si>
    <t>叶薇</t>
  </si>
  <si>
    <t>20230915</t>
  </si>
  <si>
    <t>定向白渡镇嵩灵村0.5万元、梅大村0.5万元、白渡村0.285万元房屋修缮</t>
  </si>
  <si>
    <t>白渡镇觉慈墙体材料厂</t>
  </si>
  <si>
    <t>曹勤恒</t>
  </si>
  <si>
    <t>定向白渡镇嵩灵村房屋修缮</t>
  </si>
  <si>
    <t>梅州市梅县区梅南镇人民政府</t>
  </si>
  <si>
    <t>钟运宜</t>
  </si>
  <si>
    <t>20230919</t>
  </si>
  <si>
    <t>定向梅南教育发展基金会</t>
  </si>
  <si>
    <t>梅州市梅县区白渡镇中心小学</t>
  </si>
  <si>
    <t>广东庆达科技股份有限公司</t>
  </si>
  <si>
    <t>廖竣</t>
  </si>
  <si>
    <t>20230921</t>
  </si>
  <si>
    <t>梅州市梅县区城东镇人民政府</t>
  </si>
  <si>
    <t>谢柳婷</t>
  </si>
  <si>
    <t>20230918</t>
  </si>
  <si>
    <t>定向城东镇石下村</t>
  </si>
  <si>
    <t>梅州市梅县区档案馆</t>
  </si>
  <si>
    <t>梅州市梅县区松源镇人民政府</t>
  </si>
  <si>
    <t>松源镇“百千万工程”项目</t>
  </si>
  <si>
    <t>梅州市梅县区梅西镇人民政府</t>
  </si>
  <si>
    <t>梅州市梅县区大坪镇人民政府</t>
  </si>
  <si>
    <t>梅州市梅县区程江镇人民政府</t>
  </si>
  <si>
    <t>林丹萍</t>
  </si>
  <si>
    <t>20231007</t>
  </si>
  <si>
    <t>梅县区工商业联合会</t>
  </si>
  <si>
    <t>罗永红</t>
  </si>
  <si>
    <t>国家税务总局梅州市梅县区税务局</t>
  </si>
  <si>
    <t>陈好亮</t>
  </si>
  <si>
    <t>中共梅州市梅县区委组织部</t>
  </si>
  <si>
    <t>王凯</t>
  </si>
  <si>
    <t>20231016</t>
  </si>
  <si>
    <t>梅县区人大常委会办公室</t>
  </si>
  <si>
    <t>吴增贤</t>
  </si>
  <si>
    <t>20231011</t>
  </si>
  <si>
    <t>中共梅州市梅县区委统战部</t>
  </si>
  <si>
    <t>王琳玲</t>
  </si>
  <si>
    <t>中国人民政治协商会议广东省梅州市梅县区委员会办公室</t>
  </si>
  <si>
    <t>李惠梅</t>
  </si>
  <si>
    <t>20231020</t>
  </si>
  <si>
    <t>中共梅州市梅县区委办公室</t>
  </si>
  <si>
    <t>卜嘉裕</t>
  </si>
  <si>
    <t>20231023</t>
  </si>
  <si>
    <t>定向城东镇石月村</t>
  </si>
  <si>
    <t>温华鑫</t>
  </si>
  <si>
    <t>20231027</t>
  </si>
  <si>
    <t>20231102</t>
  </si>
  <si>
    <t>梅州市梅县区华富好建材有限公司</t>
  </si>
  <si>
    <t>广东烟草梅州市有限公司</t>
  </si>
  <si>
    <t>莫道兴</t>
  </si>
  <si>
    <t>定向扶大三葵村</t>
  </si>
  <si>
    <t>梅州市东粤科伦商贸有限公司</t>
  </si>
  <si>
    <t>李游</t>
  </si>
  <si>
    <t>定向松口镇经济发展和财政服务中心消防3万元，梅西镇罗墩村消防2万元</t>
  </si>
  <si>
    <t>佛山市爱蜂巢陶瓷有限公司</t>
  </si>
  <si>
    <t>20231201</t>
  </si>
  <si>
    <t>定向梅西镇龙虎居委会</t>
  </si>
  <si>
    <t>梅州市公安局梅县区分局</t>
  </si>
  <si>
    <t>张勇新</t>
  </si>
  <si>
    <t>20231212</t>
  </si>
  <si>
    <t>梅州市梅县区教育局</t>
  </si>
  <si>
    <t>广东尚伟投资管理有限责任公司</t>
  </si>
  <si>
    <t>罗俊锐</t>
  </si>
  <si>
    <t>20231219</t>
  </si>
  <si>
    <t>梅州市慈善会</t>
  </si>
  <si>
    <t>2024年度慈善情暖万家活动经费</t>
  </si>
  <si>
    <t>乡村振兴捐赠小计</t>
  </si>
  <si>
    <t>二、其他收入</t>
  </si>
  <si>
    <t>第一季度利息</t>
  </si>
  <si>
    <t>第二季度利息</t>
  </si>
  <si>
    <t>第三季度利息</t>
  </si>
  <si>
    <t>第四季度利息</t>
  </si>
  <si>
    <t>其他收入小计</t>
  </si>
  <si>
    <t>三、慈善活动费用支出</t>
  </si>
  <si>
    <t>付2022年采购防寒物资50% 预付款</t>
  </si>
  <si>
    <t>付2022年度采购防寒物资招标代理费</t>
  </si>
  <si>
    <t>付采购慰问物资费用</t>
  </si>
  <si>
    <t>付采购防疫物资费用</t>
  </si>
  <si>
    <t>2022年疫情防控捐赠资金划拨至梅县区卫生健康局</t>
  </si>
  <si>
    <t>付2022年度采购防寒物资款</t>
  </si>
  <si>
    <t>付制作2022年捐赠荣誉证书费用</t>
  </si>
  <si>
    <t>1月份手续费</t>
  </si>
  <si>
    <t>付丙村镇群丰村丙村镇政府2022年定向捐赠资金</t>
  </si>
  <si>
    <t>2月份手续费</t>
  </si>
  <si>
    <t>2022年7-12月审核检查账务费</t>
  </si>
  <si>
    <t>2022年疫情防控慰问支出</t>
  </si>
  <si>
    <t>付3月份手续费</t>
  </si>
  <si>
    <t>付隆文镇木寨村梅县区公安分局2022年定向捐赠资金</t>
  </si>
  <si>
    <t>付隆文镇坑美村梅县区公安分局2022年定向捐赠资金</t>
  </si>
  <si>
    <t>付隆文镇木寨村梅县区交通运输局2022年定向捐赠资金</t>
  </si>
  <si>
    <t>付4月份手续费</t>
  </si>
  <si>
    <t>付开展大爱救心活动业务费</t>
  </si>
  <si>
    <t>付5月份手续费</t>
  </si>
  <si>
    <t>1-3月审计检查账务费</t>
  </si>
  <si>
    <t>付隆文镇三坑村梅县区政法委2022年定向捐赠资金</t>
  </si>
  <si>
    <t>付深圳中航会计事务所2022年度审计报告费</t>
  </si>
  <si>
    <t>付城东镇古惠华困难慰问费</t>
  </si>
  <si>
    <t>付6月份手续费</t>
  </si>
  <si>
    <t>付7月份自助设备使用费、手续费</t>
  </si>
  <si>
    <t>4-6月审计检查账务费</t>
  </si>
  <si>
    <t>付8月份手续费、网银管理费、短信服务费</t>
  </si>
  <si>
    <t>付9月份手续费</t>
  </si>
  <si>
    <t>付10月份手续费</t>
  </si>
  <si>
    <t>2022年度残疾人就业保证金</t>
  </si>
  <si>
    <t>7-9月审计检查账务费</t>
  </si>
  <si>
    <t>付11月份手续费</t>
  </si>
  <si>
    <t>付2023年采购防寒物资招标代理费</t>
  </si>
  <si>
    <t>付梅州市源丰华商贸有限公司2023年采购防寒物资50%预付款</t>
  </si>
  <si>
    <t>付雁洋镇长教村公益促进会慈善超市工作补助</t>
  </si>
  <si>
    <t>付区市场监督管理局2022年度定向隆文镇村档村0.6万元，三坑村0.5万元，梅州村0.5万元，江上村0.72万元。</t>
  </si>
  <si>
    <t>付书睿网络设备服务部捐赠物资搬运费</t>
  </si>
  <si>
    <t>付梅州市源丰华商贸有限公司2023年采购防寒物资款</t>
  </si>
  <si>
    <t>付12月份手续费</t>
  </si>
  <si>
    <t>慈善活动费用支出小计</t>
  </si>
  <si>
    <t>2023年收支结余</t>
  </si>
  <si>
    <t>累计结余</t>
  </si>
  <si>
    <t>单位领导： 陈纪珠                                                  分管领导：王婷                              填报人：罗喜林              填报时间：2024年1月8日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</si>
</sst>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mmdd"/>
  </numFmts>
  <fonts count="61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9"/>
      <name val="宋体"/>
      <charset val="134"/>
    </font>
    <font>
      <sz val="9"/>
      <name val="黑体"/>
      <charset val="134"/>
    </font>
    <font>
      <sz val="9"/>
      <color indexed="0"/>
      <name val="宋体"/>
      <charset val="134"/>
    </font>
    <font>
      <sz val="10"/>
      <color indexed="0"/>
      <name val="宋体"/>
      <charset val="134"/>
    </font>
    <font>
      <sz val="12"/>
      <color indexed="0"/>
      <name val="宋体"/>
      <charset val="134"/>
    </font>
    <font>
      <sz val="20"/>
      <color indexed="8"/>
      <name val="长城小标宋体"/>
      <charset val="134"/>
    </font>
    <font>
      <sz val="20"/>
      <name val="长城小标宋体"/>
      <charset val="134"/>
    </font>
    <font>
      <sz val="10"/>
      <name val="长城小标宋体"/>
      <charset val="134"/>
    </font>
    <font>
      <b/>
      <sz val="10"/>
      <color indexed="0"/>
      <name val="宋体"/>
      <charset val="134"/>
    </font>
    <font>
      <b/>
      <sz val="9"/>
      <color indexed="0"/>
      <name val="宋体"/>
      <charset val="134"/>
    </font>
    <font>
      <sz val="11"/>
      <color indexed="0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indexed="0"/>
      <name val="宋体"/>
      <charset val="134"/>
      <scheme val="major"/>
    </font>
    <font>
      <sz val="10"/>
      <color theme="1"/>
      <name val="宋体"/>
      <charset val="134"/>
      <scheme val="major"/>
    </font>
    <font>
      <b/>
      <u/>
      <sz val="11"/>
      <color indexed="0"/>
      <name val="宋体"/>
      <charset val="134"/>
      <scheme val="major"/>
    </font>
    <font>
      <b/>
      <sz val="12"/>
      <color rgb="FFFF0000"/>
      <name val="宋体"/>
      <charset val="134"/>
      <scheme val="major"/>
    </font>
    <font>
      <b/>
      <sz val="11"/>
      <color rgb="FFFF0000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rgb="FFFF0000"/>
      <name val="宋体"/>
      <charset val="134"/>
      <scheme val="major"/>
    </font>
    <font>
      <b/>
      <sz val="16"/>
      <color indexed="0"/>
      <name val="宋体"/>
      <charset val="134"/>
    </font>
    <font>
      <sz val="12"/>
      <color theme="1"/>
      <name val="宋体"/>
      <charset val="134"/>
      <scheme val="major"/>
    </font>
    <font>
      <sz val="11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name val="宋体"/>
      <charset val="134"/>
      <scheme val="major"/>
    </font>
    <font>
      <sz val="8"/>
      <color theme="1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3" borderId="1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" borderId="18" applyNumberFormat="0" applyAlignment="0" applyProtection="0">
      <alignment vertical="center"/>
    </xf>
    <xf numFmtId="0" fontId="47" fillId="5" borderId="19" applyNumberFormat="0" applyAlignment="0" applyProtection="0">
      <alignment vertical="center"/>
    </xf>
    <xf numFmtId="0" fontId="48" fillId="5" borderId="18" applyNumberFormat="0" applyAlignment="0" applyProtection="0">
      <alignment vertical="center"/>
    </xf>
    <xf numFmtId="0" fontId="49" fillId="6" borderId="20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8" fillId="0" borderId="0"/>
  </cellStyleXfs>
  <cellXfs count="20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176" fontId="1" fillId="0" borderId="0" xfId="0" applyNumberFormat="1" applyFont="1">
      <alignment vertical="center"/>
    </xf>
    <xf numFmtId="0" fontId="0" fillId="0" borderId="0" xfId="0" applyNumberFormat="1" applyFill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>
      <alignment vertical="center"/>
    </xf>
    <xf numFmtId="0" fontId="8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12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NumberFormat="1" applyFont="1">
      <alignment vertical="center"/>
    </xf>
    <xf numFmtId="0" fontId="12" fillId="0" borderId="0" xfId="0" applyNumberFormat="1" applyFont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6" fillId="0" borderId="6" xfId="5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" xfId="0" applyNumberFormat="1" applyFont="1" applyBorder="1" applyAlignment="1">
      <alignment horizontal="center" vertical="center"/>
    </xf>
    <xf numFmtId="0" fontId="18" fillId="0" borderId="6" xfId="50" applyFont="1" applyFill="1" applyBorder="1" applyAlignment="1">
      <alignment horizontal="center" vertical="center"/>
    </xf>
    <xf numFmtId="0" fontId="19" fillId="0" borderId="6" xfId="50" applyFont="1" applyFill="1" applyBorder="1" applyAlignment="1">
      <alignment horizontal="center" vertical="center"/>
    </xf>
    <xf numFmtId="43" fontId="16" fillId="0" borderId="6" xfId="50" applyNumberFormat="1" applyFont="1" applyFill="1" applyBorder="1" applyAlignment="1">
      <alignment horizontal="center" vertical="center"/>
    </xf>
    <xf numFmtId="31" fontId="20" fillId="0" borderId="6" xfId="50" applyNumberFormat="1" applyFont="1" applyFill="1" applyBorder="1" applyAlignment="1">
      <alignment horizontal="center" vertical="center" wrapText="1"/>
    </xf>
    <xf numFmtId="0" fontId="21" fillId="0" borderId="6" xfId="50" applyFont="1" applyBorder="1" applyAlignment="1">
      <alignment horizontal="center" vertical="center" wrapText="1"/>
    </xf>
    <xf numFmtId="0" fontId="22" fillId="0" borderId="6" xfId="50" applyFont="1" applyBorder="1" applyAlignment="1">
      <alignment horizontal="center" vertical="center" wrapText="1"/>
    </xf>
    <xf numFmtId="0" fontId="23" fillId="0" borderId="6" xfId="50" applyNumberFormat="1" applyFont="1" applyBorder="1">
      <alignment vertical="center"/>
    </xf>
    <xf numFmtId="0" fontId="23" fillId="0" borderId="6" xfId="50" applyNumberFormat="1" applyFont="1" applyBorder="1" applyAlignment="1">
      <alignment horizontal="center" vertical="center"/>
    </xf>
    <xf numFmtId="0" fontId="20" fillId="0" borderId="7" xfId="50" applyFont="1" applyFill="1" applyBorder="1" applyAlignment="1">
      <alignment horizontal="center" vertical="center"/>
    </xf>
    <xf numFmtId="0" fontId="20" fillId="0" borderId="8" xfId="50" applyFont="1" applyFill="1" applyBorder="1" applyAlignment="1">
      <alignment horizontal="center" vertical="center"/>
    </xf>
    <xf numFmtId="0" fontId="22" fillId="0" borderId="9" xfId="50" applyFont="1" applyFill="1" applyBorder="1" applyAlignment="1">
      <alignment horizontal="center" vertical="center" wrapText="1"/>
    </xf>
    <xf numFmtId="43" fontId="18" fillId="0" borderId="6" xfId="50" applyNumberFormat="1" applyFont="1" applyFill="1" applyBorder="1" applyAlignment="1">
      <alignment horizontal="center" vertical="center"/>
    </xf>
    <xf numFmtId="0" fontId="24" fillId="0" borderId="6" xfId="50" applyFont="1" applyFill="1" applyBorder="1" applyAlignment="1">
      <alignment horizontal="left" vertical="center" wrapText="1"/>
    </xf>
    <xf numFmtId="0" fontId="25" fillId="0" borderId="10" xfId="49" applyFont="1" applyFill="1" applyBorder="1" applyAlignment="1">
      <alignment horizontal="center" vertical="center"/>
    </xf>
    <xf numFmtId="177" fontId="25" fillId="0" borderId="10" xfId="49" applyNumberFormat="1" applyFont="1" applyFill="1" applyBorder="1" applyAlignment="1">
      <alignment horizontal="center" vertical="center"/>
    </xf>
    <xf numFmtId="0" fontId="24" fillId="0" borderId="6" xfId="50" applyNumberFormat="1" applyFont="1" applyFill="1" applyBorder="1" applyAlignment="1">
      <alignment horizontal="center" vertical="center"/>
    </xf>
    <xf numFmtId="43" fontId="24" fillId="0" borderId="6" xfId="50" applyNumberFormat="1" applyFont="1" applyFill="1" applyBorder="1" applyAlignment="1">
      <alignment horizontal="center" vertical="center"/>
    </xf>
    <xf numFmtId="43" fontId="17" fillId="0" borderId="6" xfId="50" applyNumberFormat="1" applyFont="1" applyFill="1" applyBorder="1" applyAlignment="1">
      <alignment horizontal="center" vertical="center"/>
    </xf>
    <xf numFmtId="0" fontId="18" fillId="0" borderId="6" xfId="50" applyFont="1" applyFill="1" applyBorder="1" applyAlignment="1">
      <alignment horizontal="left" vertical="center" wrapText="1"/>
    </xf>
    <xf numFmtId="0" fontId="26" fillId="0" borderId="10" xfId="49" applyFont="1" applyFill="1" applyBorder="1" applyAlignment="1">
      <alignment horizontal="center" vertical="center"/>
    </xf>
    <xf numFmtId="49" fontId="26" fillId="0" borderId="10" xfId="49" applyNumberFormat="1" applyFont="1" applyFill="1" applyBorder="1" applyAlignment="1">
      <alignment horizontal="center" vertical="center"/>
    </xf>
    <xf numFmtId="0" fontId="18" fillId="0" borderId="6" xfId="50" applyNumberFormat="1" applyFont="1" applyFill="1" applyBorder="1" applyAlignment="1">
      <alignment horizontal="center" vertical="center"/>
    </xf>
    <xf numFmtId="0" fontId="26" fillId="0" borderId="6" xfId="49" applyFont="1" applyFill="1" applyBorder="1" applyAlignment="1">
      <alignment horizontal="center" vertical="center"/>
    </xf>
    <xf numFmtId="0" fontId="25" fillId="0" borderId="6" xfId="49" applyFont="1" applyFill="1" applyBorder="1" applyAlignment="1">
      <alignment horizontal="center" vertical="center"/>
    </xf>
    <xf numFmtId="0" fontId="26" fillId="0" borderId="10" xfId="49" applyNumberFormat="1" applyFont="1" applyFill="1" applyBorder="1" applyAlignment="1">
      <alignment horizontal="center" vertical="center"/>
    </xf>
    <xf numFmtId="0" fontId="26" fillId="0" borderId="10" xfId="49" applyFont="1" applyFill="1" applyBorder="1" applyAlignment="1">
      <alignment horizontal="center" vertical="center" wrapText="1"/>
    </xf>
    <xf numFmtId="0" fontId="26" fillId="0" borderId="10" xfId="49" applyNumberFormat="1" applyFont="1" applyFill="1" applyBorder="1" applyAlignment="1">
      <alignment horizontal="center" vertical="center" wrapText="1"/>
    </xf>
    <xf numFmtId="0" fontId="26" fillId="0" borderId="10" xfId="49" applyFont="1" applyFill="1" applyBorder="1" applyAlignment="1">
      <alignment horizontal="left" vertical="center" wrapText="1"/>
    </xf>
    <xf numFmtId="0" fontId="18" fillId="0" borderId="6" xfId="50" applyNumberFormat="1" applyFont="1" applyBorder="1" applyAlignment="1">
      <alignment horizontal="center" vertical="center"/>
    </xf>
    <xf numFmtId="49" fontId="24" fillId="0" borderId="6" xfId="51" applyNumberFormat="1" applyFont="1" applyFill="1" applyBorder="1" applyAlignment="1">
      <alignment vertical="center" wrapText="1"/>
    </xf>
    <xf numFmtId="0" fontId="26" fillId="0" borderId="6" xfId="49" applyNumberFormat="1" applyFont="1" applyFill="1" applyBorder="1" applyAlignment="1">
      <alignment horizontal="center" vertical="center"/>
    </xf>
    <xf numFmtId="49" fontId="24" fillId="0" borderId="6" xfId="51" applyNumberFormat="1" applyFont="1" applyFill="1" applyBorder="1" applyAlignment="1">
      <alignment horizontal="left" vertical="center" wrapText="1"/>
    </xf>
    <xf numFmtId="0" fontId="18" fillId="2" borderId="6" xfId="5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176" fontId="8" fillId="0" borderId="0" xfId="0" applyNumberFormat="1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3" fillId="0" borderId="12" xfId="0" applyNumberFormat="1" applyFont="1" applyBorder="1" applyAlignment="1">
      <alignment horizontal="center" vertical="center" wrapText="1"/>
    </xf>
    <xf numFmtId="0" fontId="14" fillId="0" borderId="13" xfId="0" applyNumberFormat="1" applyFont="1" applyBorder="1" applyAlignment="1">
      <alignment horizontal="center"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76" fontId="13" fillId="0" borderId="5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vertical="center" wrapText="1"/>
    </xf>
    <xf numFmtId="43" fontId="23" fillId="0" borderId="6" xfId="50" applyNumberFormat="1" applyFont="1" applyBorder="1">
      <alignment vertical="center"/>
    </xf>
    <xf numFmtId="0" fontId="23" fillId="0" borderId="6" xfId="50" applyNumberFormat="1" applyFont="1" applyFill="1" applyBorder="1" applyAlignment="1">
      <alignment horizontal="center" vertical="center"/>
    </xf>
    <xf numFmtId="43" fontId="27" fillId="0" borderId="6" xfId="50" applyNumberFormat="1" applyFont="1" applyBorder="1" applyAlignment="1">
      <alignment horizontal="left" vertical="center"/>
    </xf>
    <xf numFmtId="43" fontId="27" fillId="0" borderId="6" xfId="50" applyNumberFormat="1" applyFont="1" applyBorder="1">
      <alignment vertical="center"/>
    </xf>
    <xf numFmtId="49" fontId="24" fillId="0" borderId="6" xfId="50" applyNumberFormat="1" applyFont="1" applyFill="1" applyBorder="1" applyAlignment="1">
      <alignment horizontal="center" vertical="center"/>
    </xf>
    <xf numFmtId="176" fontId="18" fillId="0" borderId="6" xfId="0" applyNumberFormat="1" applyFont="1" applyFill="1" applyBorder="1" applyAlignment="1">
      <alignment vertical="center"/>
    </xf>
    <xf numFmtId="176" fontId="24" fillId="0" borderId="6" xfId="0" applyNumberFormat="1" applyFont="1" applyFill="1" applyBorder="1" applyAlignment="1">
      <alignment vertical="center"/>
    </xf>
    <xf numFmtId="43" fontId="17" fillId="0" borderId="6" xfId="50" applyNumberFormat="1" applyFont="1" applyFill="1" applyBorder="1" applyAlignment="1">
      <alignment vertical="center"/>
    </xf>
    <xf numFmtId="0" fontId="18" fillId="0" borderId="6" xfId="49" applyFont="1" applyFill="1" applyBorder="1" applyAlignment="1">
      <alignment horizontal="center" vertical="center" wrapText="1"/>
    </xf>
    <xf numFmtId="176" fontId="17" fillId="0" borderId="6" xfId="0" applyNumberFormat="1" applyFont="1" applyFill="1" applyBorder="1" applyAlignment="1">
      <alignment vertical="center"/>
    </xf>
    <xf numFmtId="49" fontId="18" fillId="0" borderId="6" xfId="50" applyNumberFormat="1" applyFont="1" applyFill="1" applyBorder="1" applyAlignment="1">
      <alignment horizontal="center" vertical="center"/>
    </xf>
    <xf numFmtId="43" fontId="18" fillId="0" borderId="6" xfId="50" applyNumberFormat="1" applyFont="1" applyFill="1" applyBorder="1" applyAlignment="1">
      <alignment horizontal="center" vertical="center" wrapText="1"/>
    </xf>
    <xf numFmtId="43" fontId="18" fillId="0" borderId="6" xfId="50" applyNumberFormat="1" applyFont="1" applyFill="1" applyBorder="1" applyAlignment="1">
      <alignment vertical="center"/>
    </xf>
    <xf numFmtId="43" fontId="17" fillId="0" borderId="6" xfId="50" applyNumberFormat="1" applyFont="1" applyFill="1" applyBorder="1" applyAlignment="1">
      <alignment horizontal="left" vertical="center" wrapText="1"/>
    </xf>
    <xf numFmtId="0" fontId="17" fillId="0" borderId="6" xfId="50" applyNumberFormat="1" applyFont="1" applyFill="1" applyBorder="1" applyAlignment="1">
      <alignment horizontal="center" vertical="center"/>
    </xf>
    <xf numFmtId="49" fontId="17" fillId="0" borderId="6" xfId="50" applyNumberFormat="1" applyFont="1" applyFill="1" applyBorder="1" applyAlignment="1">
      <alignment horizontal="center" vertical="center"/>
    </xf>
    <xf numFmtId="43" fontId="24" fillId="0" borderId="6" xfId="50" applyNumberFormat="1" applyFont="1" applyFill="1" applyBorder="1" applyAlignment="1">
      <alignment horizontal="center" vertical="center" wrapText="1"/>
    </xf>
    <xf numFmtId="43" fontId="24" fillId="0" borderId="6" xfId="50" applyNumberFormat="1" applyFont="1" applyFill="1" applyBorder="1" applyAlignment="1">
      <alignment vertical="center"/>
    </xf>
    <xf numFmtId="43" fontId="17" fillId="0" borderId="6" xfId="50" applyNumberFormat="1" applyFont="1" applyFill="1" applyBorder="1" applyAlignment="1">
      <alignment horizontal="center" vertical="center" wrapText="1"/>
    </xf>
    <xf numFmtId="0" fontId="18" fillId="0" borderId="6" xfId="50" applyNumberFormat="1" applyFont="1" applyFill="1" applyBorder="1" applyAlignment="1">
      <alignment horizontal="center" vertical="center" wrapText="1"/>
    </xf>
    <xf numFmtId="43" fontId="18" fillId="0" borderId="6" xfId="50" applyNumberFormat="1" applyFont="1" applyBorder="1" applyAlignment="1">
      <alignment vertical="center"/>
    </xf>
    <xf numFmtId="49" fontId="18" fillId="0" borderId="6" xfId="50" applyNumberFormat="1" applyFont="1" applyBorder="1" applyAlignment="1">
      <alignment horizontal="center" vertical="center"/>
    </xf>
    <xf numFmtId="176" fontId="18" fillId="0" borderId="6" xfId="0" applyNumberFormat="1" applyFont="1" applyBorder="1" applyAlignment="1">
      <alignment vertical="center"/>
    </xf>
    <xf numFmtId="0" fontId="26" fillId="0" borderId="6" xfId="49" applyFont="1" applyFill="1" applyBorder="1" applyAlignment="1">
      <alignment horizontal="center" vertical="center" wrapText="1"/>
    </xf>
    <xf numFmtId="43" fontId="17" fillId="0" borderId="6" xfId="50" applyNumberFormat="1" applyFont="1" applyBorder="1" applyAlignment="1">
      <alignment vertical="center"/>
    </xf>
    <xf numFmtId="0" fontId="17" fillId="0" borderId="6" xfId="50" applyNumberFormat="1" applyFont="1" applyBorder="1" applyAlignment="1">
      <alignment horizontal="center" vertical="center"/>
    </xf>
    <xf numFmtId="49" fontId="17" fillId="0" borderId="6" xfId="50" applyNumberFormat="1" applyFont="1" applyBorder="1" applyAlignment="1">
      <alignment horizontal="center" vertical="center"/>
    </xf>
    <xf numFmtId="176" fontId="17" fillId="0" borderId="6" xfId="0" applyNumberFormat="1" applyFont="1" applyBorder="1" applyAlignment="1">
      <alignment vertical="center"/>
    </xf>
    <xf numFmtId="0" fontId="9" fillId="0" borderId="0" xfId="0" applyNumberFormat="1" applyFont="1" applyFill="1">
      <alignment vertical="center"/>
    </xf>
    <xf numFmtId="0" fontId="9" fillId="0" borderId="0" xfId="0" applyFont="1">
      <alignment vertical="center"/>
    </xf>
    <xf numFmtId="0" fontId="11" fillId="0" borderId="0" xfId="0" applyNumberFormat="1" applyFont="1" applyFill="1">
      <alignment vertical="center"/>
    </xf>
    <xf numFmtId="0" fontId="28" fillId="0" borderId="0" xfId="0" applyFont="1">
      <alignment vertical="center"/>
    </xf>
    <xf numFmtId="0" fontId="13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4" xfId="0" applyNumberFormat="1" applyFont="1" applyFill="1" applyBorder="1" applyAlignment="1">
      <alignment vertical="center" wrapText="1"/>
    </xf>
    <xf numFmtId="0" fontId="15" fillId="0" borderId="6" xfId="0" applyNumberFormat="1" applyFont="1" applyFill="1" applyBorder="1" applyAlignment="1">
      <alignment horizontal="center" vertical="center"/>
    </xf>
    <xf numFmtId="0" fontId="27" fillId="0" borderId="6" xfId="50" applyNumberFormat="1" applyFont="1" applyFill="1" applyBorder="1">
      <alignment vertical="center"/>
    </xf>
    <xf numFmtId="0" fontId="18" fillId="0" borderId="6" xfId="5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4" fillId="0" borderId="6" xfId="5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24" fillId="0" borderId="6" xfId="50" applyFont="1" applyFill="1" applyBorder="1" applyAlignment="1">
      <alignment horizontal="center" vertical="center"/>
    </xf>
    <xf numFmtId="0" fontId="18" fillId="0" borderId="6" xfId="49" applyFont="1" applyFill="1" applyBorder="1" applyAlignment="1">
      <alignment horizontal="left" vertical="center" wrapText="1"/>
    </xf>
    <xf numFmtId="0" fontId="16" fillId="0" borderId="8" xfId="50" applyFont="1" applyFill="1" applyBorder="1" applyAlignment="1">
      <alignment horizontal="center" vertical="center"/>
    </xf>
    <xf numFmtId="0" fontId="29" fillId="0" borderId="9" xfId="50" applyFont="1" applyFill="1" applyBorder="1" applyAlignment="1">
      <alignment horizontal="center" vertical="center" wrapText="1"/>
    </xf>
    <xf numFmtId="0" fontId="30" fillId="0" borderId="6" xfId="50" applyFont="1" applyBorder="1" applyAlignment="1">
      <alignment horizontal="center" vertical="center" wrapText="1"/>
    </xf>
    <xf numFmtId="0" fontId="24" fillId="0" borderId="6" xfId="50" applyFont="1" applyBorder="1" applyAlignment="1">
      <alignment horizontal="center" vertical="center" wrapText="1"/>
    </xf>
    <xf numFmtId="0" fontId="24" fillId="0" borderId="6" xfId="50" applyNumberFormat="1" applyFont="1" applyBorder="1" applyAlignment="1">
      <alignment horizontal="center" vertical="center"/>
    </xf>
    <xf numFmtId="0" fontId="31" fillId="0" borderId="7" xfId="50" applyFont="1" applyFill="1" applyBorder="1" applyAlignment="1">
      <alignment horizontal="center" vertical="center"/>
    </xf>
    <xf numFmtId="0" fontId="31" fillId="0" borderId="8" xfId="50" applyFont="1" applyFill="1" applyBorder="1" applyAlignment="1">
      <alignment horizontal="center" vertical="center"/>
    </xf>
    <xf numFmtId="0" fontId="31" fillId="0" borderId="9" xfId="50" applyFont="1" applyFill="1" applyBorder="1" applyAlignment="1">
      <alignment horizontal="center" vertical="center" wrapText="1"/>
    </xf>
    <xf numFmtId="0" fontId="16" fillId="0" borderId="7" xfId="50" applyFont="1" applyFill="1" applyBorder="1" applyAlignment="1">
      <alignment horizontal="center" vertical="center"/>
    </xf>
    <xf numFmtId="0" fontId="16" fillId="0" borderId="9" xfId="50" applyFont="1" applyFill="1" applyBorder="1" applyAlignment="1">
      <alignment horizontal="center" vertical="center"/>
    </xf>
    <xf numFmtId="0" fontId="32" fillId="0" borderId="6" xfId="50" applyFont="1" applyFill="1" applyBorder="1" applyAlignment="1">
      <alignment horizontal="center" vertical="center" wrapText="1"/>
    </xf>
    <xf numFmtId="0" fontId="31" fillId="0" borderId="9" xfId="50" applyFont="1" applyFill="1" applyBorder="1" applyAlignment="1">
      <alignment horizontal="center" vertical="center"/>
    </xf>
    <xf numFmtId="0" fontId="30" fillId="0" borderId="6" xfId="50" applyFont="1" applyFill="1" applyBorder="1" applyAlignment="1">
      <alignment horizontal="center" vertical="center"/>
    </xf>
    <xf numFmtId="0" fontId="16" fillId="0" borderId="6" xfId="5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30" fillId="0" borderId="6" xfId="50" applyFont="1" applyFill="1" applyBorder="1" applyAlignment="1">
      <alignment horizontal="center" vertical="center" wrapText="1"/>
    </xf>
    <xf numFmtId="0" fontId="24" fillId="0" borderId="6" xfId="50" applyFont="1" applyFill="1" applyBorder="1" applyAlignment="1">
      <alignment horizontal="center" vertical="center" wrapText="1"/>
    </xf>
    <xf numFmtId="43" fontId="18" fillId="0" borderId="6" xfId="50" applyNumberFormat="1" applyFont="1" applyBorder="1" applyAlignment="1">
      <alignment horizontal="center" vertical="center" wrapText="1"/>
    </xf>
    <xf numFmtId="49" fontId="24" fillId="0" borderId="6" xfId="50" applyNumberFormat="1" applyFont="1" applyBorder="1" applyAlignment="1">
      <alignment horizontal="center" vertical="center"/>
    </xf>
    <xf numFmtId="0" fontId="30" fillId="0" borderId="6" xfId="50" applyNumberFormat="1" applyFont="1" applyBorder="1" applyAlignment="1">
      <alignment horizontal="left" vertical="center"/>
    </xf>
    <xf numFmtId="0" fontId="30" fillId="0" borderId="6" xfId="50" applyNumberFormat="1" applyFont="1" applyBorder="1" applyAlignment="1">
      <alignment horizontal="center" vertical="center"/>
    </xf>
    <xf numFmtId="0" fontId="24" fillId="0" borderId="6" xfId="50" applyFont="1" applyBorder="1" applyAlignment="1">
      <alignment horizontal="center" vertical="center"/>
    </xf>
    <xf numFmtId="0" fontId="30" fillId="0" borderId="6" xfId="50" applyFont="1" applyBorder="1" applyAlignment="1">
      <alignment horizontal="left" vertical="center"/>
    </xf>
    <xf numFmtId="0" fontId="30" fillId="0" borderId="6" xfId="50" applyFont="1" applyBorder="1" applyAlignment="1">
      <alignment horizontal="center" vertical="center"/>
    </xf>
    <xf numFmtId="0" fontId="24" fillId="0" borderId="6" xfId="50" applyFont="1" applyBorder="1" applyAlignment="1">
      <alignment horizontal="left" vertical="center"/>
    </xf>
    <xf numFmtId="177" fontId="24" fillId="0" borderId="6" xfId="5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6" fillId="0" borderId="6" xfId="50" applyNumberFormat="1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3" fillId="0" borderId="6" xfId="50" applyFont="1" applyFill="1" applyBorder="1" applyAlignment="1">
      <alignment horizontal="center" vertical="center" wrapText="1"/>
    </xf>
    <xf numFmtId="0" fontId="20" fillId="0" borderId="6" xfId="50" applyFont="1" applyFill="1" applyBorder="1" applyAlignment="1">
      <alignment horizontal="center" vertical="center" wrapText="1"/>
    </xf>
    <xf numFmtId="0" fontId="34" fillId="0" borderId="6" xfId="50" applyFont="1" applyFill="1" applyBorder="1" applyAlignment="1">
      <alignment vertical="center"/>
    </xf>
    <xf numFmtId="0" fontId="24" fillId="0" borderId="6" xfId="50" applyNumberFormat="1" applyFont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 wrapText="1"/>
    </xf>
    <xf numFmtId="0" fontId="14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NumberFormat="1" applyFont="1" applyBorder="1" applyAlignment="1">
      <alignment vertical="center"/>
    </xf>
    <xf numFmtId="0" fontId="13" fillId="0" borderId="14" xfId="0" applyNumberFormat="1" applyFont="1" applyBorder="1" applyAlignment="1">
      <alignment horizontal="center" vertical="center"/>
    </xf>
    <xf numFmtId="177" fontId="24" fillId="0" borderId="6" xfId="50" applyNumberFormat="1" applyFont="1" applyBorder="1" applyAlignment="1">
      <alignment horizontal="center" vertical="center"/>
    </xf>
    <xf numFmtId="0" fontId="35" fillId="0" borderId="6" xfId="49" applyFont="1" applyFill="1" applyBorder="1" applyAlignment="1">
      <alignment horizontal="center" vertical="center" wrapText="1"/>
    </xf>
    <xf numFmtId="0" fontId="36" fillId="0" borderId="6" xfId="49" applyFont="1" applyFill="1" applyBorder="1" applyAlignment="1">
      <alignment horizontal="left" vertical="center" wrapText="1"/>
    </xf>
    <xf numFmtId="43" fontId="30" fillId="0" borderId="6" xfId="50" applyNumberFormat="1" applyFont="1" applyBorder="1" applyAlignment="1">
      <alignment horizontal="left" vertical="center"/>
    </xf>
    <xf numFmtId="43" fontId="30" fillId="0" borderId="6" xfId="50" applyNumberFormat="1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vertical="center"/>
    </xf>
    <xf numFmtId="0" fontId="30" fillId="0" borderId="6" xfId="50" applyNumberFormat="1" applyFont="1" applyFill="1" applyBorder="1" applyAlignment="1">
      <alignment horizontal="center" vertical="center"/>
    </xf>
    <xf numFmtId="43" fontId="27" fillId="0" borderId="6" xfId="50" applyNumberFormat="1" applyFont="1" applyFill="1" applyBorder="1">
      <alignment vertical="center"/>
    </xf>
    <xf numFmtId="0" fontId="30" fillId="0" borderId="6" xfId="50" applyNumberFormat="1" applyFont="1" applyFill="1" applyBorder="1" applyAlignment="1">
      <alignment vertical="center"/>
    </xf>
    <xf numFmtId="0" fontId="14" fillId="0" borderId="14" xfId="0" applyNumberFormat="1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74"/>
  <sheetViews>
    <sheetView tabSelected="1" zoomScale="110" zoomScaleNormal="110" workbookViewId="0">
      <pane xSplit="4" ySplit="7" topLeftCell="K157" activePane="bottomRight" state="frozen"/>
      <selection/>
      <selection pane="topRight"/>
      <selection pane="bottomLeft"/>
      <selection pane="bottomRight" activeCell="I12" sqref="I12"/>
    </sheetView>
  </sheetViews>
  <sheetFormatPr defaultColWidth="9" defaultRowHeight="15.6"/>
  <cols>
    <col min="1" max="1" width="4.125" style="7" customWidth="1"/>
    <col min="2" max="2" width="6.81666666666667" style="8" customWidth="1"/>
    <col min="3" max="3" width="8.63333333333333" style="8" customWidth="1"/>
    <col min="4" max="4" width="32.0416666666667" style="9" customWidth="1"/>
    <col min="5" max="5" width="13.3" style="10" customWidth="1"/>
    <col min="6" max="6" width="15.7833333333333" style="11" customWidth="1"/>
    <col min="7" max="7" width="9.54166666666667" style="12" customWidth="1"/>
    <col min="8" max="8" width="11.7" style="13" customWidth="1"/>
    <col min="9" max="9" width="7.83333333333333" style="14" customWidth="1"/>
    <col min="10" max="10" width="7.63333333333333" style="14" customWidth="1"/>
    <col min="11" max="11" width="11.25" style="13" customWidth="1"/>
    <col min="12" max="12" width="7.73333333333333" style="13" customWidth="1"/>
    <col min="13" max="13" width="12.725" style="13" customWidth="1"/>
    <col min="14" max="14" width="11.925" style="13" customWidth="1"/>
    <col min="15" max="15" width="37.9083333333333" style="15" customWidth="1"/>
    <col min="16" max="16" width="6.35833333333333" style="16" customWidth="1"/>
    <col min="17" max="17" width="5" style="17" customWidth="1"/>
  </cols>
  <sheetData>
    <row r="1" spans="1:27">
      <c r="A1" s="18" t="s">
        <v>0</v>
      </c>
      <c r="B1" s="18"/>
      <c r="C1" s="19"/>
      <c r="D1" s="20"/>
      <c r="E1" s="21"/>
      <c r="F1" s="22"/>
      <c r="G1" s="23"/>
      <c r="H1" s="24"/>
      <c r="I1" s="84"/>
      <c r="J1" s="84"/>
      <c r="K1" s="24"/>
      <c r="L1" s="24"/>
      <c r="M1" s="24"/>
      <c r="N1" s="24"/>
      <c r="O1" s="85"/>
      <c r="P1" s="86"/>
      <c r="Q1" s="132"/>
      <c r="R1" s="133"/>
      <c r="S1" s="133"/>
      <c r="T1" s="133"/>
      <c r="U1" s="133"/>
      <c r="V1" s="133"/>
      <c r="W1" s="133"/>
      <c r="X1" s="133"/>
      <c r="Y1" s="133"/>
      <c r="Z1" s="133"/>
      <c r="AA1" s="133"/>
    </row>
    <row r="2" ht="25" customHeight="1" spans="1:27">
      <c r="A2" s="25" t="s">
        <v>1</v>
      </c>
      <c r="B2" s="26"/>
      <c r="C2" s="26"/>
      <c r="D2" s="27"/>
      <c r="E2" s="28"/>
      <c r="F2" s="29"/>
      <c r="G2" s="30"/>
      <c r="H2" s="31"/>
      <c r="I2" s="87"/>
      <c r="J2" s="87"/>
      <c r="K2" s="31"/>
      <c r="L2" s="31"/>
      <c r="M2" s="31"/>
      <c r="N2" s="31"/>
      <c r="O2" s="88"/>
      <c r="P2" s="89"/>
      <c r="Q2" s="134"/>
      <c r="R2" s="135"/>
      <c r="S2" s="135"/>
      <c r="T2" s="135"/>
      <c r="U2" s="135"/>
      <c r="V2" s="135"/>
      <c r="W2" s="135"/>
      <c r="X2" s="135"/>
      <c r="Y2" s="135"/>
      <c r="Z2" s="135"/>
      <c r="AA2" s="135"/>
    </row>
    <row r="3" ht="25" customHeight="1" spans="1:27">
      <c r="A3" s="32" t="s">
        <v>2</v>
      </c>
      <c r="B3" s="33"/>
      <c r="C3" s="19"/>
      <c r="D3" s="20"/>
      <c r="E3" s="21"/>
      <c r="F3" s="22"/>
      <c r="G3" s="23"/>
      <c r="H3" s="24"/>
      <c r="I3" s="84"/>
      <c r="J3" s="84"/>
      <c r="K3" s="24"/>
      <c r="L3" s="24"/>
      <c r="M3" s="24"/>
      <c r="N3" s="24"/>
      <c r="O3" s="85"/>
      <c r="P3" s="86"/>
      <c r="Q3" s="132" t="s">
        <v>3</v>
      </c>
      <c r="R3" s="133"/>
      <c r="S3" s="133"/>
      <c r="T3" s="133"/>
      <c r="U3" s="133"/>
      <c r="V3" s="133"/>
      <c r="W3" s="133"/>
      <c r="X3" s="133"/>
      <c r="Y3" s="133"/>
      <c r="Z3" s="133"/>
      <c r="AA3" s="133"/>
    </row>
    <row r="4" s="1" customFormat="1" ht="25" customHeight="1" spans="1:27">
      <c r="A4" s="34" t="s">
        <v>4</v>
      </c>
      <c r="B4" s="34" t="s">
        <v>5</v>
      </c>
      <c r="C4" s="34" t="s">
        <v>6</v>
      </c>
      <c r="D4" s="35" t="s">
        <v>7</v>
      </c>
      <c r="E4" s="36"/>
      <c r="F4" s="36"/>
      <c r="G4" s="37"/>
      <c r="H4" s="38"/>
      <c r="I4" s="90" t="s">
        <v>8</v>
      </c>
      <c r="J4" s="90" t="s">
        <v>9</v>
      </c>
      <c r="K4" s="91" t="s">
        <v>10</v>
      </c>
      <c r="L4" s="91"/>
      <c r="M4" s="91"/>
      <c r="N4" s="92"/>
      <c r="O4" s="91" t="s">
        <v>11</v>
      </c>
      <c r="P4" s="91"/>
      <c r="Q4" s="136"/>
      <c r="R4" s="137"/>
      <c r="S4" s="137"/>
      <c r="T4" s="137"/>
      <c r="U4" s="137"/>
      <c r="V4" s="137"/>
      <c r="W4" s="137"/>
      <c r="X4" s="137"/>
      <c r="Y4" s="137"/>
      <c r="Z4" s="137"/>
      <c r="AA4" s="137"/>
    </row>
    <row r="5" s="1" customFormat="1" ht="25" customHeight="1" spans="1:27">
      <c r="A5" s="39"/>
      <c r="B5" s="40"/>
      <c r="C5" s="40"/>
      <c r="D5" s="41" t="s">
        <v>12</v>
      </c>
      <c r="E5" s="42" t="s">
        <v>13</v>
      </c>
      <c r="F5" s="42" t="s">
        <v>14</v>
      </c>
      <c r="G5" s="43" t="s">
        <v>15</v>
      </c>
      <c r="H5" s="43" t="s">
        <v>16</v>
      </c>
      <c r="I5" s="93"/>
      <c r="J5" s="93"/>
      <c r="K5" s="94" t="s">
        <v>17</v>
      </c>
      <c r="L5" s="95" t="s">
        <v>18</v>
      </c>
      <c r="M5" s="96" t="s">
        <v>19</v>
      </c>
      <c r="N5" s="97" t="s">
        <v>20</v>
      </c>
      <c r="O5" s="98" t="s">
        <v>21</v>
      </c>
      <c r="P5" s="99" t="s">
        <v>22</v>
      </c>
      <c r="Q5" s="97" t="s">
        <v>20</v>
      </c>
      <c r="R5" s="137"/>
      <c r="S5" s="137"/>
      <c r="T5" s="137"/>
      <c r="U5" s="137"/>
      <c r="V5" s="137"/>
      <c r="W5" s="137"/>
      <c r="X5" s="137"/>
      <c r="Y5" s="137"/>
      <c r="Z5" s="137"/>
      <c r="AA5" s="137"/>
    </row>
    <row r="6" s="1" customFormat="1" ht="14" customHeight="1" spans="1:27">
      <c r="A6" s="39"/>
      <c r="B6" s="40"/>
      <c r="C6" s="40"/>
      <c r="D6" s="40"/>
      <c r="E6" s="42"/>
      <c r="F6" s="42"/>
      <c r="G6" s="44"/>
      <c r="H6" s="44"/>
      <c r="I6" s="93"/>
      <c r="J6" s="93"/>
      <c r="K6" s="100"/>
      <c r="L6" s="95"/>
      <c r="M6" s="96"/>
      <c r="N6" s="101"/>
      <c r="O6" s="102"/>
      <c r="P6" s="103"/>
      <c r="Q6" s="138"/>
      <c r="R6" s="137"/>
      <c r="S6" s="137"/>
      <c r="T6" s="137"/>
      <c r="U6" s="137"/>
      <c r="V6" s="137"/>
      <c r="W6" s="137"/>
      <c r="X6" s="137"/>
      <c r="Y6" s="137"/>
      <c r="Z6" s="137"/>
      <c r="AA6" s="137"/>
    </row>
    <row r="7" ht="24" customHeight="1" spans="1:27">
      <c r="A7" s="45">
        <v>1</v>
      </c>
      <c r="B7" s="45">
        <v>2</v>
      </c>
      <c r="C7" s="46">
        <v>3</v>
      </c>
      <c r="D7" s="47">
        <v>4</v>
      </c>
      <c r="E7" s="48">
        <v>5</v>
      </c>
      <c r="F7" s="49">
        <v>6</v>
      </c>
      <c r="G7" s="50">
        <v>7</v>
      </c>
      <c r="H7" s="50">
        <v>8</v>
      </c>
      <c r="I7" s="49">
        <v>9</v>
      </c>
      <c r="J7" s="49">
        <v>10</v>
      </c>
      <c r="K7" s="50">
        <v>11</v>
      </c>
      <c r="L7" s="50"/>
      <c r="M7" s="50"/>
      <c r="N7" s="50">
        <v>12</v>
      </c>
      <c r="O7" s="48">
        <v>13</v>
      </c>
      <c r="P7" s="48">
        <v>14</v>
      </c>
      <c r="Q7" s="139">
        <v>15</v>
      </c>
      <c r="R7" s="133"/>
      <c r="S7" s="133"/>
      <c r="T7" s="133"/>
      <c r="U7" s="133"/>
      <c r="V7" s="133"/>
      <c r="W7" s="133"/>
      <c r="X7" s="133"/>
      <c r="Y7" s="133"/>
      <c r="Z7" s="133"/>
      <c r="AA7" s="133"/>
    </row>
    <row r="8" s="2" customFormat="1" ht="24" customHeight="1" spans="1:17">
      <c r="A8" s="51"/>
      <c r="B8" s="52"/>
      <c r="C8" s="53"/>
      <c r="D8" s="54" t="s">
        <v>23</v>
      </c>
      <c r="E8" s="55"/>
      <c r="F8" s="56"/>
      <c r="G8" s="57"/>
      <c r="H8" s="58"/>
      <c r="I8" s="104"/>
      <c r="J8" s="104"/>
      <c r="K8" s="58"/>
      <c r="L8" s="58"/>
      <c r="M8" s="58"/>
      <c r="N8" s="105">
        <v>7997091.74</v>
      </c>
      <c r="O8" s="106"/>
      <c r="P8" s="107"/>
      <c r="Q8" s="140"/>
    </row>
    <row r="9" s="2" customFormat="1" ht="24" customHeight="1" spans="1:17">
      <c r="A9" s="59" t="s">
        <v>24</v>
      </c>
      <c r="B9" s="60"/>
      <c r="C9" s="60"/>
      <c r="D9" s="61"/>
      <c r="E9" s="55"/>
      <c r="F9" s="56"/>
      <c r="G9" s="57"/>
      <c r="H9" s="58"/>
      <c r="I9" s="104"/>
      <c r="J9" s="104"/>
      <c r="K9" s="58"/>
      <c r="L9" s="58"/>
      <c r="M9" s="58"/>
      <c r="N9" s="105"/>
      <c r="O9" s="106"/>
      <c r="P9" s="107"/>
      <c r="Q9" s="140"/>
    </row>
    <row r="10" s="3" customFormat="1" ht="24" customHeight="1" spans="1:19">
      <c r="A10" s="51">
        <v>1</v>
      </c>
      <c r="B10" s="62" t="s">
        <v>25</v>
      </c>
      <c r="C10" s="62" t="s">
        <v>26</v>
      </c>
      <c r="D10" s="63" t="s">
        <v>27</v>
      </c>
      <c r="E10" s="64"/>
      <c r="F10" s="65">
        <v>44930</v>
      </c>
      <c r="G10" s="66"/>
      <c r="H10" s="66">
        <v>13150</v>
      </c>
      <c r="I10" s="66"/>
      <c r="J10" s="66"/>
      <c r="K10" s="66"/>
      <c r="L10" s="108"/>
      <c r="M10" s="108"/>
      <c r="N10" s="66">
        <f>H10-K10</f>
        <v>13150</v>
      </c>
      <c r="O10" s="66" t="s">
        <v>28</v>
      </c>
      <c r="P10" s="109"/>
      <c r="Q10" s="141"/>
      <c r="R10" s="142"/>
      <c r="S10" s="142"/>
    </row>
    <row r="11" s="4" customFormat="1" ht="24" customHeight="1" spans="1:19">
      <c r="A11" s="51">
        <v>2</v>
      </c>
      <c r="B11" s="67" t="s">
        <v>25</v>
      </c>
      <c r="C11" s="67" t="s">
        <v>26</v>
      </c>
      <c r="D11" s="63" t="s">
        <v>29</v>
      </c>
      <c r="E11" s="64">
        <v>13502525084</v>
      </c>
      <c r="F11" s="65">
        <v>44935</v>
      </c>
      <c r="G11" s="66" t="s">
        <v>30</v>
      </c>
      <c r="H11" s="66">
        <v>17900</v>
      </c>
      <c r="I11" s="66"/>
      <c r="J11" s="66"/>
      <c r="K11" s="66">
        <v>17900</v>
      </c>
      <c r="L11" s="108" t="s">
        <v>31</v>
      </c>
      <c r="M11" s="108" t="s">
        <v>32</v>
      </c>
      <c r="N11" s="66">
        <f>H11-K11</f>
        <v>0</v>
      </c>
      <c r="O11" s="66" t="s">
        <v>33</v>
      </c>
      <c r="P11" s="110"/>
      <c r="Q11" s="143"/>
      <c r="R11" s="144"/>
      <c r="S11" s="144"/>
    </row>
    <row r="12" s="4" customFormat="1" ht="24" customHeight="1" spans="1:19">
      <c r="A12" s="51">
        <v>3</v>
      </c>
      <c r="B12" s="68" t="s">
        <v>25</v>
      </c>
      <c r="C12" s="62" t="s">
        <v>26</v>
      </c>
      <c r="D12" s="69" t="s">
        <v>34</v>
      </c>
      <c r="E12" s="70">
        <v>18607532466</v>
      </c>
      <c r="F12" s="71" t="s">
        <v>35</v>
      </c>
      <c r="G12" s="72" t="s">
        <v>36</v>
      </c>
      <c r="H12" s="72">
        <v>190000</v>
      </c>
      <c r="I12" s="111"/>
      <c r="J12" s="111"/>
      <c r="K12" s="66">
        <v>190000</v>
      </c>
      <c r="L12" s="108" t="s">
        <v>35</v>
      </c>
      <c r="M12" s="108" t="s">
        <v>37</v>
      </c>
      <c r="N12" s="72">
        <f t="shared" ref="N10:N19" si="0">H12-K12</f>
        <v>0</v>
      </c>
      <c r="O12" s="112" t="s">
        <v>38</v>
      </c>
      <c r="P12" s="113"/>
      <c r="Q12" s="141"/>
      <c r="R12" s="144"/>
      <c r="S12" s="144"/>
    </row>
    <row r="13" s="3" customFormat="1" ht="24" customHeight="1" spans="1:19">
      <c r="A13" s="51">
        <v>4</v>
      </c>
      <c r="B13" s="68" t="s">
        <v>25</v>
      </c>
      <c r="C13" s="62" t="s">
        <v>26</v>
      </c>
      <c r="D13" s="69" t="s">
        <v>39</v>
      </c>
      <c r="E13" s="70"/>
      <c r="F13" s="71" t="s">
        <v>40</v>
      </c>
      <c r="G13" s="72"/>
      <c r="H13" s="70">
        <v>1000</v>
      </c>
      <c r="I13" s="72"/>
      <c r="J13" s="72"/>
      <c r="K13" s="72"/>
      <c r="L13" s="114"/>
      <c r="M13" s="114"/>
      <c r="N13" s="72">
        <f t="shared" si="0"/>
        <v>1000</v>
      </c>
      <c r="O13" s="115"/>
      <c r="P13" s="72"/>
      <c r="Q13" s="72"/>
      <c r="R13" s="142"/>
      <c r="S13" s="142"/>
    </row>
    <row r="14" s="3" customFormat="1" ht="24" customHeight="1" spans="1:19">
      <c r="A14" s="51">
        <v>5</v>
      </c>
      <c r="B14" s="62" t="s">
        <v>25</v>
      </c>
      <c r="C14" s="62" t="s">
        <v>26</v>
      </c>
      <c r="D14" s="69" t="s">
        <v>41</v>
      </c>
      <c r="E14" s="70"/>
      <c r="F14" s="71" t="s">
        <v>42</v>
      </c>
      <c r="G14" s="73"/>
      <c r="H14" s="72">
        <v>2300</v>
      </c>
      <c r="I14" s="116"/>
      <c r="J14" s="116"/>
      <c r="K14" s="72"/>
      <c r="L14" s="114"/>
      <c r="M14" s="114"/>
      <c r="N14" s="72">
        <f t="shared" si="0"/>
        <v>2300</v>
      </c>
      <c r="O14" s="117"/>
      <c r="P14" s="109"/>
      <c r="Q14" s="141"/>
      <c r="R14" s="4"/>
      <c r="S14" s="4"/>
    </row>
    <row r="15" s="3" customFormat="1" ht="24" customHeight="1" spans="1:19">
      <c r="A15" s="51">
        <v>6</v>
      </c>
      <c r="B15" s="68" t="s">
        <v>25</v>
      </c>
      <c r="C15" s="62" t="s">
        <v>26</v>
      </c>
      <c r="D15" s="69" t="s">
        <v>43</v>
      </c>
      <c r="E15" s="73"/>
      <c r="F15" s="71" t="s">
        <v>44</v>
      </c>
      <c r="G15" s="73"/>
      <c r="H15" s="72">
        <v>10800</v>
      </c>
      <c r="I15" s="111"/>
      <c r="J15" s="111"/>
      <c r="K15" s="118"/>
      <c r="L15" s="119"/>
      <c r="M15" s="114"/>
      <c r="N15" s="72">
        <f t="shared" si="0"/>
        <v>10800</v>
      </c>
      <c r="O15" s="117"/>
      <c r="P15" s="113"/>
      <c r="Q15" s="141"/>
      <c r="R15" s="144"/>
      <c r="S15" s="144"/>
    </row>
    <row r="16" s="4" customFormat="1" ht="24" customHeight="1" spans="1:19">
      <c r="A16" s="51">
        <v>7</v>
      </c>
      <c r="B16" s="68" t="s">
        <v>25</v>
      </c>
      <c r="C16" s="62" t="s">
        <v>26</v>
      </c>
      <c r="D16" s="69" t="s">
        <v>45</v>
      </c>
      <c r="E16" s="70"/>
      <c r="F16" s="71" t="s">
        <v>46</v>
      </c>
      <c r="G16" s="73"/>
      <c r="H16" s="66">
        <v>130</v>
      </c>
      <c r="I16" s="111"/>
      <c r="J16" s="111"/>
      <c r="K16" s="118"/>
      <c r="L16" s="119"/>
      <c r="M16" s="114"/>
      <c r="N16" s="72">
        <f t="shared" si="0"/>
        <v>130</v>
      </c>
      <c r="O16" s="120"/>
      <c r="P16" s="113"/>
      <c r="Q16" s="141"/>
      <c r="R16" s="144"/>
      <c r="S16" s="144"/>
    </row>
    <row r="17" s="3" customFormat="1" ht="24" customHeight="1" spans="1:19">
      <c r="A17" s="51">
        <v>8</v>
      </c>
      <c r="B17" s="67" t="s">
        <v>25</v>
      </c>
      <c r="C17" s="67" t="s">
        <v>26</v>
      </c>
      <c r="D17" s="63" t="s">
        <v>47</v>
      </c>
      <c r="E17" s="74">
        <v>13723693702</v>
      </c>
      <c r="F17" s="71" t="s">
        <v>48</v>
      </c>
      <c r="G17" s="74" t="s">
        <v>49</v>
      </c>
      <c r="H17" s="66">
        <v>100000</v>
      </c>
      <c r="I17" s="121"/>
      <c r="J17" s="121"/>
      <c r="K17" s="66">
        <v>100000</v>
      </c>
      <c r="L17" s="108" t="s">
        <v>50</v>
      </c>
      <c r="M17" s="114" t="s">
        <v>51</v>
      </c>
      <c r="N17" s="66">
        <f t="shared" si="0"/>
        <v>0</v>
      </c>
      <c r="O17" s="120" t="s">
        <v>52</v>
      </c>
      <c r="P17" s="110"/>
      <c r="Q17" s="143"/>
      <c r="R17" s="145"/>
      <c r="S17" s="145"/>
    </row>
    <row r="18" s="3" customFormat="1" ht="24" customHeight="1" spans="1:19">
      <c r="A18" s="51">
        <v>9</v>
      </c>
      <c r="B18" s="67" t="s">
        <v>25</v>
      </c>
      <c r="C18" s="67" t="s">
        <v>26</v>
      </c>
      <c r="D18" s="63" t="s">
        <v>53</v>
      </c>
      <c r="E18" s="64">
        <v>2139580</v>
      </c>
      <c r="F18" s="71" t="s">
        <v>54</v>
      </c>
      <c r="G18" s="73" t="s">
        <v>55</v>
      </c>
      <c r="H18" s="72">
        <v>200000</v>
      </c>
      <c r="I18" s="121"/>
      <c r="J18" s="121"/>
      <c r="K18" s="66">
        <v>200000</v>
      </c>
      <c r="L18" s="108" t="s">
        <v>56</v>
      </c>
      <c r="M18" s="114" t="s">
        <v>51</v>
      </c>
      <c r="N18" s="66">
        <f t="shared" si="0"/>
        <v>0</v>
      </c>
      <c r="O18" s="115" t="s">
        <v>57</v>
      </c>
      <c r="P18" s="110"/>
      <c r="Q18" s="143"/>
      <c r="R18" s="144"/>
      <c r="S18" s="144"/>
    </row>
    <row r="19" s="4" customFormat="1" ht="24" customHeight="1" spans="1:19">
      <c r="A19" s="51">
        <v>10</v>
      </c>
      <c r="B19" s="62" t="s">
        <v>25</v>
      </c>
      <c r="C19" s="62" t="s">
        <v>26</v>
      </c>
      <c r="D19" s="69" t="s">
        <v>58</v>
      </c>
      <c r="E19" s="73">
        <v>13823888380</v>
      </c>
      <c r="F19" s="75">
        <v>20230628</v>
      </c>
      <c r="G19" s="72" t="s">
        <v>59</v>
      </c>
      <c r="H19" s="72">
        <v>13400</v>
      </c>
      <c r="I19" s="116"/>
      <c r="J19" s="116"/>
      <c r="K19" s="72">
        <v>13400</v>
      </c>
      <c r="L19" s="114" t="s">
        <v>60</v>
      </c>
      <c r="M19" s="114" t="s">
        <v>61</v>
      </c>
      <c r="N19" s="72">
        <f t="shared" si="0"/>
        <v>0</v>
      </c>
      <c r="O19" s="115" t="s">
        <v>62</v>
      </c>
      <c r="P19" s="109"/>
      <c r="Q19" s="141"/>
      <c r="R19" s="146"/>
      <c r="S19" s="146"/>
    </row>
    <row r="20" s="3" customFormat="1" ht="24" customHeight="1" spans="1:17">
      <c r="A20" s="51">
        <v>11</v>
      </c>
      <c r="B20" s="68" t="s">
        <v>25</v>
      </c>
      <c r="C20" s="62" t="s">
        <v>26</v>
      </c>
      <c r="D20" s="69" t="s">
        <v>63</v>
      </c>
      <c r="E20" s="70"/>
      <c r="F20" s="75">
        <v>20230629</v>
      </c>
      <c r="G20" s="70" t="s">
        <v>64</v>
      </c>
      <c r="H20" s="72">
        <v>660</v>
      </c>
      <c r="I20" s="111"/>
      <c r="J20" s="111"/>
      <c r="K20" s="118"/>
      <c r="L20" s="119"/>
      <c r="M20" s="114"/>
      <c r="N20" s="72">
        <f t="shared" ref="N20:N36" si="1">H20-K20</f>
        <v>660</v>
      </c>
      <c r="O20" s="122"/>
      <c r="P20" s="113"/>
      <c r="Q20" s="141"/>
    </row>
    <row r="21" s="3" customFormat="1" ht="24" customHeight="1" spans="1:17">
      <c r="A21" s="51">
        <v>12</v>
      </c>
      <c r="B21" s="68" t="s">
        <v>25</v>
      </c>
      <c r="C21" s="62" t="s">
        <v>26</v>
      </c>
      <c r="D21" s="69" t="s">
        <v>65</v>
      </c>
      <c r="E21" s="70"/>
      <c r="F21" s="75">
        <v>20230629</v>
      </c>
      <c r="G21" s="70" t="s">
        <v>66</v>
      </c>
      <c r="H21" s="72">
        <v>1600</v>
      </c>
      <c r="I21" s="111"/>
      <c r="J21" s="111"/>
      <c r="K21" s="118"/>
      <c r="L21" s="119"/>
      <c r="M21" s="119"/>
      <c r="N21" s="72">
        <f t="shared" si="1"/>
        <v>1600</v>
      </c>
      <c r="O21" s="122"/>
      <c r="P21" s="113"/>
      <c r="Q21" s="141"/>
    </row>
    <row r="22" s="3" customFormat="1" ht="24" customHeight="1" spans="1:19">
      <c r="A22" s="51">
        <v>13</v>
      </c>
      <c r="B22" s="68" t="s">
        <v>25</v>
      </c>
      <c r="C22" s="62" t="s">
        <v>26</v>
      </c>
      <c r="D22" s="69" t="s">
        <v>67</v>
      </c>
      <c r="E22" s="70">
        <v>18807530086</v>
      </c>
      <c r="F22" s="75">
        <v>20230629</v>
      </c>
      <c r="G22" s="73" t="s">
        <v>68</v>
      </c>
      <c r="H22" s="72">
        <v>50000</v>
      </c>
      <c r="I22" s="111"/>
      <c r="J22" s="111"/>
      <c r="K22" s="118">
        <v>50000</v>
      </c>
      <c r="L22" s="119" t="s">
        <v>69</v>
      </c>
      <c r="M22" s="119" t="s">
        <v>70</v>
      </c>
      <c r="N22" s="72">
        <f t="shared" si="1"/>
        <v>0</v>
      </c>
      <c r="O22" s="122" t="s">
        <v>71</v>
      </c>
      <c r="P22" s="113"/>
      <c r="Q22" s="141"/>
      <c r="R22" s="144"/>
      <c r="S22" s="144"/>
    </row>
    <row r="23" s="3" customFormat="1" ht="24" customHeight="1" spans="1:17">
      <c r="A23" s="51">
        <v>14</v>
      </c>
      <c r="B23" s="68" t="s">
        <v>25</v>
      </c>
      <c r="C23" s="62" t="s">
        <v>26</v>
      </c>
      <c r="D23" s="69" t="s">
        <v>72</v>
      </c>
      <c r="E23" s="76">
        <v>13502335399</v>
      </c>
      <c r="F23" s="77">
        <v>20230630</v>
      </c>
      <c r="G23" s="73" t="s">
        <v>73</v>
      </c>
      <c r="H23" s="72">
        <v>50000</v>
      </c>
      <c r="I23" s="111"/>
      <c r="J23" s="111"/>
      <c r="K23" s="118">
        <v>50000</v>
      </c>
      <c r="L23" s="119" t="s">
        <v>74</v>
      </c>
      <c r="M23" s="119" t="s">
        <v>75</v>
      </c>
      <c r="N23" s="72">
        <f t="shared" si="1"/>
        <v>0</v>
      </c>
      <c r="O23" s="122" t="s">
        <v>76</v>
      </c>
      <c r="P23" s="113"/>
      <c r="Q23" s="141"/>
    </row>
    <row r="24" s="3" customFormat="1" ht="24" customHeight="1" spans="1:17">
      <c r="A24" s="51">
        <v>15</v>
      </c>
      <c r="B24" s="68" t="s">
        <v>25</v>
      </c>
      <c r="C24" s="62" t="s">
        <v>26</v>
      </c>
      <c r="D24" s="69" t="s">
        <v>77</v>
      </c>
      <c r="E24" s="70"/>
      <c r="F24" s="75">
        <v>20230630</v>
      </c>
      <c r="G24" s="73"/>
      <c r="H24" s="72">
        <v>4200</v>
      </c>
      <c r="I24" s="111"/>
      <c r="J24" s="111"/>
      <c r="K24" s="118"/>
      <c r="L24" s="119"/>
      <c r="M24" s="119"/>
      <c r="N24" s="72">
        <f t="shared" si="1"/>
        <v>4200</v>
      </c>
      <c r="O24" s="73"/>
      <c r="P24" s="113"/>
      <c r="Q24" s="141"/>
    </row>
    <row r="25" s="3" customFormat="1" ht="24" customHeight="1" spans="1:17">
      <c r="A25" s="51">
        <v>16</v>
      </c>
      <c r="B25" s="68" t="s">
        <v>25</v>
      </c>
      <c r="C25" s="62" t="s">
        <v>26</v>
      </c>
      <c r="D25" s="69" t="s">
        <v>78</v>
      </c>
      <c r="E25" s="70"/>
      <c r="F25" s="77">
        <v>20230704</v>
      </c>
      <c r="G25" s="73"/>
      <c r="H25" s="72">
        <v>3550</v>
      </c>
      <c r="I25" s="111"/>
      <c r="J25" s="111"/>
      <c r="K25" s="118"/>
      <c r="L25" s="119"/>
      <c r="M25" s="119"/>
      <c r="N25" s="72">
        <f t="shared" si="1"/>
        <v>3550</v>
      </c>
      <c r="O25" s="122" t="s">
        <v>79</v>
      </c>
      <c r="P25" s="113"/>
      <c r="Q25" s="141"/>
    </row>
    <row r="26" s="4" customFormat="1" ht="24" customHeight="1" spans="1:19">
      <c r="A26" s="51">
        <v>17</v>
      </c>
      <c r="B26" s="68" t="s">
        <v>25</v>
      </c>
      <c r="C26" s="62" t="s">
        <v>26</v>
      </c>
      <c r="D26" s="69" t="s">
        <v>80</v>
      </c>
      <c r="E26" s="70"/>
      <c r="F26" s="75">
        <v>20230706</v>
      </c>
      <c r="G26" s="73"/>
      <c r="H26" s="72">
        <v>3850</v>
      </c>
      <c r="I26" s="111"/>
      <c r="J26" s="111"/>
      <c r="K26" s="118"/>
      <c r="L26" s="119"/>
      <c r="M26" s="119"/>
      <c r="N26" s="72">
        <f t="shared" si="1"/>
        <v>3850</v>
      </c>
      <c r="O26" s="122"/>
      <c r="P26" s="113"/>
      <c r="Q26" s="141"/>
      <c r="R26" s="144"/>
      <c r="S26" s="144"/>
    </row>
    <row r="27" s="4" customFormat="1" ht="24" customHeight="1" spans="1:19">
      <c r="A27" s="51">
        <v>18</v>
      </c>
      <c r="B27" s="68" t="s">
        <v>25</v>
      </c>
      <c r="C27" s="62" t="s">
        <v>26</v>
      </c>
      <c r="D27" s="69" t="s">
        <v>41</v>
      </c>
      <c r="E27" s="70">
        <v>13823822136</v>
      </c>
      <c r="F27" s="75">
        <v>20230711</v>
      </c>
      <c r="G27" s="70" t="s">
        <v>81</v>
      </c>
      <c r="H27" s="70">
        <v>100000</v>
      </c>
      <c r="I27" s="111"/>
      <c r="J27" s="111"/>
      <c r="K27" s="118">
        <v>100000</v>
      </c>
      <c r="L27" s="119" t="s">
        <v>82</v>
      </c>
      <c r="M27" s="119" t="s">
        <v>75</v>
      </c>
      <c r="N27" s="72">
        <f t="shared" si="1"/>
        <v>0</v>
      </c>
      <c r="O27" s="70" t="s">
        <v>83</v>
      </c>
      <c r="P27" s="113"/>
      <c r="Q27" s="141"/>
      <c r="R27" s="144"/>
      <c r="S27" s="144"/>
    </row>
    <row r="28" s="3" customFormat="1" ht="24" customHeight="1" spans="1:17">
      <c r="A28" s="51">
        <v>19</v>
      </c>
      <c r="B28" s="68" t="s">
        <v>25</v>
      </c>
      <c r="C28" s="62" t="s">
        <v>26</v>
      </c>
      <c r="D28" s="69" t="s">
        <v>84</v>
      </c>
      <c r="E28" s="73"/>
      <c r="F28" s="75">
        <v>20230713</v>
      </c>
      <c r="G28" s="73"/>
      <c r="H28" s="70">
        <v>9400</v>
      </c>
      <c r="I28" s="111"/>
      <c r="J28" s="111"/>
      <c r="K28" s="118"/>
      <c r="L28" s="119"/>
      <c r="M28" s="119"/>
      <c r="N28" s="72">
        <f t="shared" si="1"/>
        <v>9400</v>
      </c>
      <c r="O28" s="122"/>
      <c r="P28" s="113"/>
      <c r="Q28" s="141"/>
    </row>
    <row r="29" s="4" customFormat="1" ht="24" customHeight="1" spans="1:19">
      <c r="A29" s="51">
        <v>20</v>
      </c>
      <c r="B29" s="68" t="s">
        <v>25</v>
      </c>
      <c r="C29" s="62" t="s">
        <v>26</v>
      </c>
      <c r="D29" s="69" t="s">
        <v>85</v>
      </c>
      <c r="E29" s="70"/>
      <c r="F29" s="75">
        <v>20230714</v>
      </c>
      <c r="G29" s="72"/>
      <c r="H29" s="70">
        <v>1160</v>
      </c>
      <c r="I29" s="111"/>
      <c r="J29" s="111"/>
      <c r="K29" s="118"/>
      <c r="L29" s="119"/>
      <c r="M29" s="119"/>
      <c r="N29" s="72">
        <f t="shared" si="1"/>
        <v>1160</v>
      </c>
      <c r="O29" s="122"/>
      <c r="P29" s="113"/>
      <c r="Q29" s="141"/>
      <c r="R29" s="144"/>
      <c r="S29" s="144"/>
    </row>
    <row r="30" s="4" customFormat="1" ht="24" customHeight="1" spans="1:19">
      <c r="A30" s="51">
        <v>21</v>
      </c>
      <c r="B30" s="68" t="s">
        <v>25</v>
      </c>
      <c r="C30" s="62" t="s">
        <v>26</v>
      </c>
      <c r="D30" s="69" t="s">
        <v>86</v>
      </c>
      <c r="E30" s="70">
        <v>13823810869</v>
      </c>
      <c r="F30" s="75">
        <v>20230714</v>
      </c>
      <c r="G30" s="72" t="s">
        <v>87</v>
      </c>
      <c r="H30" s="70">
        <v>6110</v>
      </c>
      <c r="I30" s="111"/>
      <c r="J30" s="111"/>
      <c r="K30" s="118"/>
      <c r="L30" s="119" t="s">
        <v>88</v>
      </c>
      <c r="M30" s="119"/>
      <c r="N30" s="72">
        <f t="shared" si="1"/>
        <v>6110</v>
      </c>
      <c r="O30" s="122" t="s">
        <v>89</v>
      </c>
      <c r="P30" s="113"/>
      <c r="Q30" s="141"/>
      <c r="R30" s="144"/>
      <c r="S30" s="144"/>
    </row>
    <row r="31" s="3" customFormat="1" ht="24" customHeight="1" spans="1:19">
      <c r="A31" s="51">
        <v>22</v>
      </c>
      <c r="B31" s="68" t="s">
        <v>25</v>
      </c>
      <c r="C31" s="62" t="s">
        <v>26</v>
      </c>
      <c r="D31" s="69" t="s">
        <v>90</v>
      </c>
      <c r="E31" s="76">
        <v>13802361399</v>
      </c>
      <c r="F31" s="77">
        <v>20230714</v>
      </c>
      <c r="G31" s="72" t="s">
        <v>91</v>
      </c>
      <c r="H31" s="72">
        <v>19950</v>
      </c>
      <c r="I31" s="111"/>
      <c r="J31" s="111"/>
      <c r="K31" s="118">
        <v>19950</v>
      </c>
      <c r="L31" s="119" t="s">
        <v>92</v>
      </c>
      <c r="M31" s="119" t="s">
        <v>93</v>
      </c>
      <c r="N31" s="72">
        <f t="shared" si="1"/>
        <v>0</v>
      </c>
      <c r="O31" s="122" t="s">
        <v>94</v>
      </c>
      <c r="P31" s="113"/>
      <c r="Q31" s="141"/>
      <c r="R31" s="144"/>
      <c r="S31" s="144"/>
    </row>
    <row r="32" s="3" customFormat="1" ht="24" customHeight="1" spans="1:19">
      <c r="A32" s="51">
        <v>23</v>
      </c>
      <c r="B32" s="68" t="s">
        <v>25</v>
      </c>
      <c r="C32" s="62" t="s">
        <v>26</v>
      </c>
      <c r="D32" s="78" t="s">
        <v>95</v>
      </c>
      <c r="E32" s="76"/>
      <c r="F32" s="75">
        <v>20230719</v>
      </c>
      <c r="G32" s="72"/>
      <c r="H32" s="72">
        <v>2088</v>
      </c>
      <c r="I32" s="111"/>
      <c r="J32" s="111"/>
      <c r="K32" s="118"/>
      <c r="L32" s="119"/>
      <c r="M32" s="119"/>
      <c r="N32" s="72">
        <f t="shared" si="1"/>
        <v>2088</v>
      </c>
      <c r="O32" s="123"/>
      <c r="P32" s="113"/>
      <c r="Q32" s="141"/>
      <c r="R32" s="144"/>
      <c r="S32" s="144"/>
    </row>
    <row r="33" s="3" customFormat="1" ht="24" customHeight="1" spans="1:19">
      <c r="A33" s="51">
        <v>24</v>
      </c>
      <c r="B33" s="68" t="s">
        <v>25</v>
      </c>
      <c r="C33" s="62" t="s">
        <v>26</v>
      </c>
      <c r="D33" s="69" t="s">
        <v>96</v>
      </c>
      <c r="E33" s="70">
        <v>13750570897</v>
      </c>
      <c r="F33" s="77">
        <v>20230720</v>
      </c>
      <c r="G33" s="72" t="s">
        <v>97</v>
      </c>
      <c r="H33" s="72">
        <v>16950</v>
      </c>
      <c r="I33" s="72"/>
      <c r="J33" s="72"/>
      <c r="K33" s="72">
        <v>16950</v>
      </c>
      <c r="L33" s="114" t="s">
        <v>98</v>
      </c>
      <c r="M33" s="114" t="s">
        <v>61</v>
      </c>
      <c r="N33" s="72">
        <f t="shared" ref="N33:N36" si="2">H33-K33</f>
        <v>0</v>
      </c>
      <c r="O33" s="122" t="s">
        <v>62</v>
      </c>
      <c r="P33" s="72"/>
      <c r="Q33" s="72"/>
      <c r="R33" s="142"/>
      <c r="S33" s="142"/>
    </row>
    <row r="34" s="3" customFormat="1" ht="24" customHeight="1" spans="1:19">
      <c r="A34" s="51">
        <v>25</v>
      </c>
      <c r="B34" s="68" t="s">
        <v>25</v>
      </c>
      <c r="C34" s="62" t="s">
        <v>26</v>
      </c>
      <c r="D34" s="69" t="s">
        <v>99</v>
      </c>
      <c r="E34" s="76"/>
      <c r="F34" s="77">
        <v>20230721</v>
      </c>
      <c r="G34" s="73" t="s">
        <v>100</v>
      </c>
      <c r="H34" s="72">
        <v>14600</v>
      </c>
      <c r="I34" s="111"/>
      <c r="J34" s="111"/>
      <c r="K34" s="118"/>
      <c r="L34" s="119"/>
      <c r="M34" s="114"/>
      <c r="N34" s="72">
        <f t="shared" si="2"/>
        <v>14600</v>
      </c>
      <c r="O34" s="122"/>
      <c r="P34" s="113"/>
      <c r="Q34" s="141"/>
      <c r="R34" s="144"/>
      <c r="S34" s="144"/>
    </row>
    <row r="35" s="3" customFormat="1" ht="24" customHeight="1" spans="1:19">
      <c r="A35" s="51">
        <v>26</v>
      </c>
      <c r="B35" s="68" t="s">
        <v>25</v>
      </c>
      <c r="C35" s="62" t="s">
        <v>26</v>
      </c>
      <c r="D35" s="69" t="s">
        <v>101</v>
      </c>
      <c r="E35" s="76">
        <v>2589826</v>
      </c>
      <c r="F35" s="75">
        <v>20230726</v>
      </c>
      <c r="G35" s="72" t="s">
        <v>102</v>
      </c>
      <c r="H35" s="72">
        <v>6000</v>
      </c>
      <c r="I35" s="111"/>
      <c r="J35" s="111"/>
      <c r="K35" s="118">
        <v>6000</v>
      </c>
      <c r="L35" s="119" t="s">
        <v>103</v>
      </c>
      <c r="M35" s="119" t="s">
        <v>70</v>
      </c>
      <c r="N35" s="72">
        <f t="shared" si="2"/>
        <v>0</v>
      </c>
      <c r="O35" s="73" t="s">
        <v>104</v>
      </c>
      <c r="P35" s="113"/>
      <c r="Q35" s="141"/>
      <c r="R35" s="144"/>
      <c r="S35" s="144"/>
    </row>
    <row r="36" s="3" customFormat="1" ht="24" customHeight="1" spans="1:19">
      <c r="A36" s="51">
        <v>27</v>
      </c>
      <c r="B36" s="68" t="s">
        <v>25</v>
      </c>
      <c r="C36" s="62" t="s">
        <v>26</v>
      </c>
      <c r="D36" s="69" t="s">
        <v>105</v>
      </c>
      <c r="E36" s="70"/>
      <c r="F36" s="77">
        <v>20230727</v>
      </c>
      <c r="G36" s="72"/>
      <c r="H36" s="72">
        <v>3900</v>
      </c>
      <c r="I36" s="72"/>
      <c r="J36" s="72"/>
      <c r="K36" s="72"/>
      <c r="L36" s="114"/>
      <c r="M36" s="114"/>
      <c r="N36" s="72">
        <f t="shared" si="2"/>
        <v>3900</v>
      </c>
      <c r="O36" s="115" t="s">
        <v>106</v>
      </c>
      <c r="P36" s="72"/>
      <c r="Q36" s="72"/>
      <c r="R36" s="142"/>
      <c r="S36" s="142"/>
    </row>
    <row r="37" s="3" customFormat="1" ht="24" customHeight="1" spans="1:19">
      <c r="A37" s="51">
        <v>28</v>
      </c>
      <c r="B37" s="68" t="s">
        <v>25</v>
      </c>
      <c r="C37" s="62" t="s">
        <v>26</v>
      </c>
      <c r="D37" s="69" t="s">
        <v>107</v>
      </c>
      <c r="E37" s="73"/>
      <c r="F37" s="75">
        <v>20230727</v>
      </c>
      <c r="G37" s="72" t="s">
        <v>108</v>
      </c>
      <c r="H37" s="66">
        <v>1750</v>
      </c>
      <c r="I37" s="111"/>
      <c r="J37" s="111"/>
      <c r="K37" s="118"/>
      <c r="L37" s="119"/>
      <c r="M37" s="119"/>
      <c r="N37" s="72">
        <f t="shared" ref="N37:N45" si="3">H37-K37</f>
        <v>1750</v>
      </c>
      <c r="O37" s="122"/>
      <c r="P37" s="113"/>
      <c r="Q37" s="141"/>
      <c r="R37" s="147"/>
      <c r="S37" s="147"/>
    </row>
    <row r="38" s="3" customFormat="1" ht="24" customHeight="1" spans="1:19">
      <c r="A38" s="51">
        <v>29</v>
      </c>
      <c r="B38" s="62" t="s">
        <v>25</v>
      </c>
      <c r="C38" s="62" t="s">
        <v>26</v>
      </c>
      <c r="D38" s="69" t="s">
        <v>109</v>
      </c>
      <c r="E38" s="73">
        <v>18312783847</v>
      </c>
      <c r="F38" s="75">
        <v>20230727</v>
      </c>
      <c r="G38" s="79" t="s">
        <v>110</v>
      </c>
      <c r="H38" s="72">
        <v>13630</v>
      </c>
      <c r="I38" s="124"/>
      <c r="J38" s="124"/>
      <c r="K38" s="79">
        <v>13630</v>
      </c>
      <c r="L38" s="125" t="s">
        <v>111</v>
      </c>
      <c r="M38" s="125" t="s">
        <v>70</v>
      </c>
      <c r="N38" s="72">
        <f t="shared" si="3"/>
        <v>0</v>
      </c>
      <c r="O38" s="73" t="s">
        <v>112</v>
      </c>
      <c r="P38" s="126"/>
      <c r="Q38" s="141"/>
      <c r="R38" s="148"/>
      <c r="S38" s="148"/>
    </row>
    <row r="39" s="3" customFormat="1" ht="24" customHeight="1" spans="1:19">
      <c r="A39" s="51">
        <v>30</v>
      </c>
      <c r="B39" s="62" t="s">
        <v>25</v>
      </c>
      <c r="C39" s="62" t="s">
        <v>26</v>
      </c>
      <c r="D39" s="80" t="s">
        <v>113</v>
      </c>
      <c r="E39" s="73">
        <v>13502520858</v>
      </c>
      <c r="F39" s="81">
        <v>20230727</v>
      </c>
      <c r="G39" s="79" t="s">
        <v>114</v>
      </c>
      <c r="H39" s="72">
        <v>3800</v>
      </c>
      <c r="I39" s="124"/>
      <c r="J39" s="124"/>
      <c r="K39" s="79">
        <v>3800</v>
      </c>
      <c r="L39" s="125" t="s">
        <v>103</v>
      </c>
      <c r="M39" s="125" t="s">
        <v>61</v>
      </c>
      <c r="N39" s="72">
        <f t="shared" si="3"/>
        <v>0</v>
      </c>
      <c r="O39" s="73" t="s">
        <v>62</v>
      </c>
      <c r="P39" s="126"/>
      <c r="Q39" s="141"/>
      <c r="R39" s="148"/>
      <c r="S39" s="148"/>
    </row>
    <row r="40" s="3" customFormat="1" ht="24" customHeight="1" spans="1:19">
      <c r="A40" s="51">
        <v>31</v>
      </c>
      <c r="B40" s="67" t="s">
        <v>25</v>
      </c>
      <c r="C40" s="62" t="s">
        <v>26</v>
      </c>
      <c r="D40" s="82" t="s">
        <v>115</v>
      </c>
      <c r="E40" s="73">
        <v>2589852</v>
      </c>
      <c r="F40" s="75">
        <v>20230801</v>
      </c>
      <c r="G40" s="66" t="s">
        <v>116</v>
      </c>
      <c r="H40" s="66">
        <v>2400</v>
      </c>
      <c r="I40" s="121"/>
      <c r="J40" s="121"/>
      <c r="K40" s="66">
        <v>2400</v>
      </c>
      <c r="L40" s="108" t="s">
        <v>117</v>
      </c>
      <c r="M40" s="108" t="s">
        <v>70</v>
      </c>
      <c r="N40" s="72">
        <f t="shared" si="3"/>
        <v>0</v>
      </c>
      <c r="O40" s="73" t="s">
        <v>118</v>
      </c>
      <c r="P40" s="110"/>
      <c r="Q40" s="141"/>
      <c r="R40" s="147"/>
      <c r="S40" s="147"/>
    </row>
    <row r="41" s="3" customFormat="1" ht="24" customHeight="1" spans="1:19">
      <c r="A41" s="51">
        <v>32</v>
      </c>
      <c r="B41" s="62" t="s">
        <v>25</v>
      </c>
      <c r="C41" s="62" t="s">
        <v>26</v>
      </c>
      <c r="D41" s="80" t="s">
        <v>119</v>
      </c>
      <c r="E41" s="73">
        <v>18023529525</v>
      </c>
      <c r="F41" s="81">
        <v>20230802</v>
      </c>
      <c r="G41" s="72" t="s">
        <v>120</v>
      </c>
      <c r="H41" s="72">
        <v>200000</v>
      </c>
      <c r="I41" s="116"/>
      <c r="J41" s="116"/>
      <c r="K41" s="72">
        <v>200000</v>
      </c>
      <c r="L41" s="114" t="s">
        <v>117</v>
      </c>
      <c r="M41" s="114" t="s">
        <v>70</v>
      </c>
      <c r="N41" s="72">
        <f t="shared" si="3"/>
        <v>0</v>
      </c>
      <c r="O41" s="127" t="s">
        <v>121</v>
      </c>
      <c r="P41" s="109"/>
      <c r="Q41" s="141"/>
      <c r="R41" s="142"/>
      <c r="S41" s="142"/>
    </row>
    <row r="42" s="3" customFormat="1" ht="24" customHeight="1" spans="1:19">
      <c r="A42" s="51">
        <v>33</v>
      </c>
      <c r="B42" s="68" t="s">
        <v>25</v>
      </c>
      <c r="C42" s="62" t="s">
        <v>26</v>
      </c>
      <c r="D42" s="69" t="s">
        <v>122</v>
      </c>
      <c r="E42" s="73">
        <v>18125581868</v>
      </c>
      <c r="F42" s="81">
        <v>20230802</v>
      </c>
      <c r="G42" s="66" t="s">
        <v>123</v>
      </c>
      <c r="H42" s="72">
        <v>18081.86</v>
      </c>
      <c r="I42" s="111"/>
      <c r="J42" s="111"/>
      <c r="K42" s="118">
        <v>18081.86</v>
      </c>
      <c r="L42" s="119" t="s">
        <v>124</v>
      </c>
      <c r="M42" s="119" t="s">
        <v>70</v>
      </c>
      <c r="N42" s="72">
        <f t="shared" si="3"/>
        <v>0</v>
      </c>
      <c r="O42" s="73" t="s">
        <v>125</v>
      </c>
      <c r="P42" s="113"/>
      <c r="Q42" s="141"/>
      <c r="R42" s="147"/>
      <c r="S42" s="147"/>
    </row>
    <row r="43" s="3" customFormat="1" ht="24" customHeight="1" spans="1:19">
      <c r="A43" s="51">
        <v>34</v>
      </c>
      <c r="B43" s="62" t="s">
        <v>25</v>
      </c>
      <c r="C43" s="62" t="s">
        <v>26</v>
      </c>
      <c r="D43" s="69" t="s">
        <v>126</v>
      </c>
      <c r="E43" s="73"/>
      <c r="F43" s="81">
        <v>20230802</v>
      </c>
      <c r="G43" s="72"/>
      <c r="H43" s="72">
        <v>3400</v>
      </c>
      <c r="I43" s="116"/>
      <c r="J43" s="116"/>
      <c r="K43" s="72"/>
      <c r="L43" s="114"/>
      <c r="M43" s="114"/>
      <c r="N43" s="72">
        <f t="shared" si="3"/>
        <v>3400</v>
      </c>
      <c r="O43" s="73"/>
      <c r="P43" s="109"/>
      <c r="Q43" s="141"/>
      <c r="R43" s="4"/>
      <c r="S43" s="4"/>
    </row>
    <row r="44" s="3" customFormat="1" ht="24" customHeight="1" spans="1:19">
      <c r="A44" s="51">
        <v>35</v>
      </c>
      <c r="B44" s="68" t="s">
        <v>25</v>
      </c>
      <c r="C44" s="62" t="s">
        <v>26</v>
      </c>
      <c r="D44" s="78" t="s">
        <v>127</v>
      </c>
      <c r="E44" s="73">
        <v>2530817</v>
      </c>
      <c r="F44" s="81">
        <v>20230803</v>
      </c>
      <c r="G44" s="72" t="s">
        <v>128</v>
      </c>
      <c r="H44" s="72">
        <v>25024.66</v>
      </c>
      <c r="I44" s="111"/>
      <c r="J44" s="111"/>
      <c r="K44" s="118">
        <v>25024.66</v>
      </c>
      <c r="L44" s="119" t="s">
        <v>124</v>
      </c>
      <c r="M44" s="119" t="s">
        <v>129</v>
      </c>
      <c r="N44" s="72">
        <f t="shared" si="3"/>
        <v>0</v>
      </c>
      <c r="O44" s="73" t="s">
        <v>130</v>
      </c>
      <c r="P44" s="113"/>
      <c r="Q44" s="141"/>
      <c r="R44" s="147"/>
      <c r="S44" s="147"/>
    </row>
    <row r="45" s="3" customFormat="1" ht="24" customHeight="1" spans="1:17">
      <c r="A45" s="51">
        <v>36</v>
      </c>
      <c r="B45" s="68" t="s">
        <v>25</v>
      </c>
      <c r="C45" s="62" t="s">
        <v>26</v>
      </c>
      <c r="D45" s="69" t="s">
        <v>131</v>
      </c>
      <c r="E45" s="73"/>
      <c r="F45" s="81">
        <v>20230804</v>
      </c>
      <c r="G45" s="72" t="s">
        <v>132</v>
      </c>
      <c r="H45" s="72">
        <v>3700</v>
      </c>
      <c r="I45" s="111"/>
      <c r="J45" s="111"/>
      <c r="K45" s="118"/>
      <c r="L45" s="119"/>
      <c r="M45" s="119"/>
      <c r="N45" s="72">
        <f t="shared" si="3"/>
        <v>3700</v>
      </c>
      <c r="O45" s="73"/>
      <c r="P45" s="113"/>
      <c r="Q45" s="141"/>
    </row>
    <row r="46" s="5" customFormat="1" ht="24" customHeight="1" spans="1:19">
      <c r="A46" s="51">
        <v>37</v>
      </c>
      <c r="B46" s="68" t="s">
        <v>25</v>
      </c>
      <c r="C46" s="62" t="s">
        <v>26</v>
      </c>
      <c r="D46" s="69" t="s">
        <v>133</v>
      </c>
      <c r="E46" s="73">
        <v>15914917868</v>
      </c>
      <c r="F46" s="81">
        <v>20230807</v>
      </c>
      <c r="G46" s="72" t="s">
        <v>134</v>
      </c>
      <c r="H46" s="72">
        <v>20000</v>
      </c>
      <c r="I46" s="111"/>
      <c r="J46" s="111"/>
      <c r="K46" s="118">
        <v>20000</v>
      </c>
      <c r="L46" s="119" t="s">
        <v>111</v>
      </c>
      <c r="M46" s="119" t="s">
        <v>93</v>
      </c>
      <c r="N46" s="72">
        <f t="shared" ref="N46:N62" si="4">H46-K46</f>
        <v>0</v>
      </c>
      <c r="O46" s="73" t="s">
        <v>135</v>
      </c>
      <c r="P46" s="113"/>
      <c r="Q46" s="141"/>
      <c r="R46" s="144"/>
      <c r="S46" s="144"/>
    </row>
    <row r="47" s="5" customFormat="1" ht="24" customHeight="1" spans="1:19">
      <c r="A47" s="51">
        <v>38</v>
      </c>
      <c r="B47" s="62" t="s">
        <v>25</v>
      </c>
      <c r="C47" s="62" t="s">
        <v>26</v>
      </c>
      <c r="D47" s="69" t="s">
        <v>136</v>
      </c>
      <c r="E47" s="73">
        <v>13823806688</v>
      </c>
      <c r="F47" s="81">
        <v>20230808</v>
      </c>
      <c r="G47" s="73" t="s">
        <v>137</v>
      </c>
      <c r="H47" s="72">
        <v>8100</v>
      </c>
      <c r="I47" s="116"/>
      <c r="J47" s="116"/>
      <c r="K47" s="72">
        <v>8100</v>
      </c>
      <c r="L47" s="114" t="s">
        <v>138</v>
      </c>
      <c r="M47" s="114" t="s">
        <v>139</v>
      </c>
      <c r="N47" s="72">
        <f t="shared" si="4"/>
        <v>0</v>
      </c>
      <c r="O47" s="73" t="s">
        <v>140</v>
      </c>
      <c r="P47" s="109"/>
      <c r="Q47" s="141"/>
      <c r="R47" s="142"/>
      <c r="S47" s="142"/>
    </row>
    <row r="48" s="5" customFormat="1" ht="24" customHeight="1" spans="1:19">
      <c r="A48" s="51">
        <v>39</v>
      </c>
      <c r="B48" s="62" t="s">
        <v>25</v>
      </c>
      <c r="C48" s="62" t="s">
        <v>26</v>
      </c>
      <c r="D48" s="69" t="s">
        <v>27</v>
      </c>
      <c r="E48" s="73"/>
      <c r="F48" s="81">
        <v>20230808</v>
      </c>
      <c r="G48" s="73"/>
      <c r="H48" s="72">
        <v>4230</v>
      </c>
      <c r="I48" s="116"/>
      <c r="J48" s="116"/>
      <c r="K48" s="72"/>
      <c r="L48" s="114"/>
      <c r="M48" s="114"/>
      <c r="N48" s="72">
        <f t="shared" si="4"/>
        <v>4230</v>
      </c>
      <c r="O48" s="73"/>
      <c r="P48" s="109"/>
      <c r="Q48" s="141"/>
      <c r="R48" s="142"/>
      <c r="S48" s="142"/>
    </row>
    <row r="49" s="5" customFormat="1" ht="24" customHeight="1" spans="1:19">
      <c r="A49" s="51">
        <v>40</v>
      </c>
      <c r="B49" s="62" t="s">
        <v>25</v>
      </c>
      <c r="C49" s="62" t="s">
        <v>26</v>
      </c>
      <c r="D49" s="80" t="s">
        <v>141</v>
      </c>
      <c r="E49" s="73">
        <v>13690851511</v>
      </c>
      <c r="F49" s="81">
        <v>20230809</v>
      </c>
      <c r="G49" s="72" t="s">
        <v>142</v>
      </c>
      <c r="H49" s="72">
        <v>25097</v>
      </c>
      <c r="I49" s="116"/>
      <c r="J49" s="116"/>
      <c r="K49" s="72">
        <v>25097</v>
      </c>
      <c r="L49" s="114" t="s">
        <v>143</v>
      </c>
      <c r="M49" s="114" t="s">
        <v>93</v>
      </c>
      <c r="N49" s="72">
        <f t="shared" si="4"/>
        <v>0</v>
      </c>
      <c r="O49" s="73" t="s">
        <v>144</v>
      </c>
      <c r="P49" s="109"/>
      <c r="Q49" s="141"/>
      <c r="R49" s="142"/>
      <c r="S49" s="142"/>
    </row>
    <row r="50" s="5" customFormat="1" ht="24" customHeight="1" spans="1:19">
      <c r="A50" s="51">
        <v>41</v>
      </c>
      <c r="B50" s="62" t="s">
        <v>25</v>
      </c>
      <c r="C50" s="62" t="s">
        <v>26</v>
      </c>
      <c r="D50" s="69" t="s">
        <v>145</v>
      </c>
      <c r="E50" s="73">
        <v>2589293</v>
      </c>
      <c r="F50" s="81">
        <v>20230809</v>
      </c>
      <c r="G50" s="72" t="s">
        <v>146</v>
      </c>
      <c r="H50" s="72">
        <v>20850</v>
      </c>
      <c r="I50" s="116"/>
      <c r="J50" s="116"/>
      <c r="K50" s="72">
        <v>20850</v>
      </c>
      <c r="L50" s="114" t="s">
        <v>143</v>
      </c>
      <c r="M50" s="114" t="s">
        <v>147</v>
      </c>
      <c r="N50" s="72">
        <f t="shared" si="4"/>
        <v>0</v>
      </c>
      <c r="O50" s="127" t="s">
        <v>148</v>
      </c>
      <c r="P50" s="109"/>
      <c r="Q50" s="141"/>
      <c r="R50" s="142"/>
      <c r="S50" s="142"/>
    </row>
    <row r="51" s="5" customFormat="1" ht="24" customHeight="1" spans="1:19">
      <c r="A51" s="51">
        <v>42</v>
      </c>
      <c r="B51" s="62" t="s">
        <v>25</v>
      </c>
      <c r="C51" s="62" t="s">
        <v>26</v>
      </c>
      <c r="D51" s="80" t="s">
        <v>149</v>
      </c>
      <c r="E51" s="73">
        <v>2589023</v>
      </c>
      <c r="F51" s="81">
        <v>20230810</v>
      </c>
      <c r="G51" s="72" t="s">
        <v>150</v>
      </c>
      <c r="H51" s="72">
        <v>2800</v>
      </c>
      <c r="I51" s="116"/>
      <c r="J51" s="116"/>
      <c r="K51" s="72">
        <v>2800</v>
      </c>
      <c r="L51" s="114" t="s">
        <v>151</v>
      </c>
      <c r="M51" s="114" t="s">
        <v>152</v>
      </c>
      <c r="N51" s="72">
        <f t="shared" si="4"/>
        <v>0</v>
      </c>
      <c r="O51" s="73" t="s">
        <v>153</v>
      </c>
      <c r="P51" s="109"/>
      <c r="Q51" s="141"/>
      <c r="R51" s="142"/>
      <c r="S51" s="142"/>
    </row>
    <row r="52" s="5" customFormat="1" ht="24" customHeight="1" spans="1:19">
      <c r="A52" s="51">
        <v>43</v>
      </c>
      <c r="B52" s="68" t="s">
        <v>25</v>
      </c>
      <c r="C52" s="62" t="s">
        <v>26</v>
      </c>
      <c r="D52" s="69" t="s">
        <v>154</v>
      </c>
      <c r="E52" s="73">
        <v>2589011</v>
      </c>
      <c r="F52" s="81">
        <v>20230815</v>
      </c>
      <c r="G52" s="72" t="s">
        <v>155</v>
      </c>
      <c r="H52" s="72">
        <v>15600</v>
      </c>
      <c r="I52" s="111"/>
      <c r="J52" s="111"/>
      <c r="K52" s="118">
        <v>10000</v>
      </c>
      <c r="L52" s="119" t="s">
        <v>156</v>
      </c>
      <c r="M52" s="119" t="s">
        <v>129</v>
      </c>
      <c r="N52" s="72">
        <f t="shared" si="4"/>
        <v>5600</v>
      </c>
      <c r="O52" s="73" t="s">
        <v>157</v>
      </c>
      <c r="P52" s="113"/>
      <c r="Q52" s="141"/>
      <c r="R52" s="144"/>
      <c r="S52" s="144"/>
    </row>
    <row r="53" s="5" customFormat="1" ht="24" customHeight="1" spans="1:19">
      <c r="A53" s="51">
        <v>44</v>
      </c>
      <c r="B53" s="68" t="s">
        <v>25</v>
      </c>
      <c r="C53" s="62" t="s">
        <v>26</v>
      </c>
      <c r="D53" s="69" t="s">
        <v>158</v>
      </c>
      <c r="E53" s="73"/>
      <c r="F53" s="81">
        <v>20230820</v>
      </c>
      <c r="G53" s="72"/>
      <c r="H53" s="72">
        <v>100</v>
      </c>
      <c r="I53" s="111"/>
      <c r="J53" s="111"/>
      <c r="K53" s="118"/>
      <c r="L53" s="119"/>
      <c r="M53" s="119"/>
      <c r="N53" s="72">
        <f t="shared" si="4"/>
        <v>100</v>
      </c>
      <c r="O53" s="73"/>
      <c r="P53" s="113"/>
      <c r="Q53" s="141"/>
      <c r="R53" s="144"/>
      <c r="S53" s="144"/>
    </row>
    <row r="54" s="6" customFormat="1" ht="24" customHeight="1" spans="1:19">
      <c r="A54" s="51">
        <v>45</v>
      </c>
      <c r="B54" s="68" t="s">
        <v>25</v>
      </c>
      <c r="C54" s="62" t="s">
        <v>26</v>
      </c>
      <c r="D54" s="78" t="s">
        <v>159</v>
      </c>
      <c r="E54" s="73">
        <v>2589682</v>
      </c>
      <c r="F54" s="81">
        <v>20230821</v>
      </c>
      <c r="G54" s="70" t="s">
        <v>160</v>
      </c>
      <c r="H54" s="72">
        <v>7370</v>
      </c>
      <c r="I54" s="111"/>
      <c r="J54" s="111"/>
      <c r="K54" s="118">
        <v>7370</v>
      </c>
      <c r="L54" s="119" t="s">
        <v>161</v>
      </c>
      <c r="M54" s="119" t="s">
        <v>152</v>
      </c>
      <c r="N54" s="72">
        <f t="shared" si="4"/>
        <v>0</v>
      </c>
      <c r="O54" s="73" t="s">
        <v>162</v>
      </c>
      <c r="P54" s="113"/>
      <c r="Q54" s="141"/>
      <c r="R54" s="3"/>
      <c r="S54" s="3"/>
    </row>
    <row r="55" s="5" customFormat="1" ht="24" customHeight="1" spans="1:19">
      <c r="A55" s="51">
        <v>46</v>
      </c>
      <c r="B55" s="68" t="s">
        <v>25</v>
      </c>
      <c r="C55" s="62" t="s">
        <v>26</v>
      </c>
      <c r="D55" s="69" t="s">
        <v>163</v>
      </c>
      <c r="E55" s="73">
        <v>13502335750</v>
      </c>
      <c r="F55" s="81">
        <v>20230824</v>
      </c>
      <c r="G55" s="72" t="s">
        <v>164</v>
      </c>
      <c r="H55" s="72">
        <v>20000</v>
      </c>
      <c r="I55" s="111"/>
      <c r="J55" s="111"/>
      <c r="K55" s="118">
        <v>20000</v>
      </c>
      <c r="L55" s="119" t="s">
        <v>165</v>
      </c>
      <c r="M55" s="119" t="s">
        <v>152</v>
      </c>
      <c r="N55" s="72">
        <f t="shared" si="4"/>
        <v>0</v>
      </c>
      <c r="O55" s="73" t="s">
        <v>166</v>
      </c>
      <c r="P55" s="113"/>
      <c r="Q55" s="141"/>
      <c r="R55" s="144"/>
      <c r="S55" s="144"/>
    </row>
    <row r="56" s="5" customFormat="1" ht="24" customHeight="1" spans="1:19">
      <c r="A56" s="51">
        <v>47</v>
      </c>
      <c r="B56" s="68" t="s">
        <v>25</v>
      </c>
      <c r="C56" s="62" t="s">
        <v>26</v>
      </c>
      <c r="D56" s="69" t="s">
        <v>167</v>
      </c>
      <c r="E56" s="73">
        <v>13502525554</v>
      </c>
      <c r="F56" s="81">
        <v>20230824</v>
      </c>
      <c r="G56" s="72" t="s">
        <v>168</v>
      </c>
      <c r="H56" s="72">
        <v>50000</v>
      </c>
      <c r="I56" s="111"/>
      <c r="J56" s="111"/>
      <c r="K56" s="118">
        <v>50000</v>
      </c>
      <c r="L56" s="119" t="s">
        <v>165</v>
      </c>
      <c r="M56" s="119" t="s">
        <v>152</v>
      </c>
      <c r="N56" s="72">
        <f t="shared" si="4"/>
        <v>0</v>
      </c>
      <c r="O56" s="73" t="s">
        <v>166</v>
      </c>
      <c r="P56" s="113"/>
      <c r="Q56" s="141"/>
      <c r="R56" s="144"/>
      <c r="S56" s="144"/>
    </row>
    <row r="57" s="6" customFormat="1" ht="24" customHeight="1" spans="1:19">
      <c r="A57" s="51">
        <v>48</v>
      </c>
      <c r="B57" s="68" t="s">
        <v>25</v>
      </c>
      <c r="C57" s="62" t="s">
        <v>26</v>
      </c>
      <c r="D57" s="69" t="s">
        <v>169</v>
      </c>
      <c r="E57" s="73">
        <v>13802362170</v>
      </c>
      <c r="F57" s="81">
        <v>20230824</v>
      </c>
      <c r="G57" s="72" t="s">
        <v>170</v>
      </c>
      <c r="H57" s="72">
        <v>100000</v>
      </c>
      <c r="I57" s="111"/>
      <c r="J57" s="111"/>
      <c r="K57" s="118">
        <v>100000</v>
      </c>
      <c r="L57" s="119" t="s">
        <v>165</v>
      </c>
      <c r="M57" s="119" t="s">
        <v>152</v>
      </c>
      <c r="N57" s="72">
        <f t="shared" si="4"/>
        <v>0</v>
      </c>
      <c r="O57" s="73" t="s">
        <v>166</v>
      </c>
      <c r="P57" s="113"/>
      <c r="Q57" s="141"/>
      <c r="R57" s="3"/>
      <c r="S57" s="3"/>
    </row>
    <row r="58" s="6" customFormat="1" ht="24" customHeight="1" spans="1:19">
      <c r="A58" s="51">
        <v>49</v>
      </c>
      <c r="B58" s="68" t="s">
        <v>25</v>
      </c>
      <c r="C58" s="62" t="s">
        <v>26</v>
      </c>
      <c r="D58" s="69" t="s">
        <v>171</v>
      </c>
      <c r="E58" s="73">
        <v>13802361234</v>
      </c>
      <c r="F58" s="81">
        <v>20230824</v>
      </c>
      <c r="G58" s="72" t="s">
        <v>172</v>
      </c>
      <c r="H58" s="72">
        <v>20000</v>
      </c>
      <c r="I58" s="111"/>
      <c r="J58" s="111"/>
      <c r="K58" s="118">
        <v>20000</v>
      </c>
      <c r="L58" s="119" t="s">
        <v>165</v>
      </c>
      <c r="M58" s="119" t="s">
        <v>152</v>
      </c>
      <c r="N58" s="72">
        <f t="shared" si="4"/>
        <v>0</v>
      </c>
      <c r="O58" s="73" t="s">
        <v>166</v>
      </c>
      <c r="P58" s="113"/>
      <c r="Q58" s="141"/>
      <c r="R58" s="3"/>
      <c r="S58" s="3"/>
    </row>
    <row r="59" s="6" customFormat="1" ht="24" customHeight="1" spans="1:19">
      <c r="A59" s="51">
        <v>50</v>
      </c>
      <c r="B59" s="68" t="s">
        <v>25</v>
      </c>
      <c r="C59" s="62" t="s">
        <v>26</v>
      </c>
      <c r="D59" s="69" t="s">
        <v>173</v>
      </c>
      <c r="E59" s="73">
        <v>13802368282</v>
      </c>
      <c r="F59" s="81">
        <v>20230824</v>
      </c>
      <c r="G59" s="72" t="s">
        <v>174</v>
      </c>
      <c r="H59" s="72">
        <v>50000</v>
      </c>
      <c r="I59" s="111"/>
      <c r="J59" s="111"/>
      <c r="K59" s="118">
        <v>50000</v>
      </c>
      <c r="L59" s="119" t="s">
        <v>165</v>
      </c>
      <c r="M59" s="119" t="s">
        <v>152</v>
      </c>
      <c r="N59" s="72">
        <f t="shared" si="4"/>
        <v>0</v>
      </c>
      <c r="O59" s="73" t="s">
        <v>166</v>
      </c>
      <c r="P59" s="113"/>
      <c r="Q59" s="141"/>
      <c r="R59" s="3"/>
      <c r="S59" s="3"/>
    </row>
    <row r="60" s="3" customFormat="1" ht="24" customHeight="1" spans="1:17">
      <c r="A60" s="51">
        <v>51</v>
      </c>
      <c r="B60" s="68" t="s">
        <v>25</v>
      </c>
      <c r="C60" s="62" t="s">
        <v>26</v>
      </c>
      <c r="D60" s="69" t="s">
        <v>175</v>
      </c>
      <c r="E60" s="73">
        <v>13823800578</v>
      </c>
      <c r="F60" s="81">
        <v>20230824</v>
      </c>
      <c r="G60" s="72" t="s">
        <v>176</v>
      </c>
      <c r="H60" s="72">
        <v>30000</v>
      </c>
      <c r="I60" s="111"/>
      <c r="J60" s="111"/>
      <c r="K60" s="118">
        <v>30000</v>
      </c>
      <c r="L60" s="119" t="s">
        <v>165</v>
      </c>
      <c r="M60" s="119" t="s">
        <v>152</v>
      </c>
      <c r="N60" s="72">
        <f t="shared" si="4"/>
        <v>0</v>
      </c>
      <c r="O60" s="73" t="s">
        <v>166</v>
      </c>
      <c r="P60" s="113"/>
      <c r="Q60" s="141"/>
    </row>
    <row r="61" s="6" customFormat="1" ht="24" customHeight="1" spans="1:19">
      <c r="A61" s="51">
        <v>52</v>
      </c>
      <c r="B61" s="68" t="s">
        <v>25</v>
      </c>
      <c r="C61" s="62" t="s">
        <v>26</v>
      </c>
      <c r="D61" s="69" t="s">
        <v>177</v>
      </c>
      <c r="E61" s="73">
        <v>13802360758</v>
      </c>
      <c r="F61" s="81">
        <v>20230824</v>
      </c>
      <c r="G61" s="83" t="s">
        <v>178</v>
      </c>
      <c r="H61" s="83">
        <v>20000</v>
      </c>
      <c r="I61" s="128"/>
      <c r="J61" s="128"/>
      <c r="K61" s="129">
        <v>20000</v>
      </c>
      <c r="L61" s="130" t="s">
        <v>165</v>
      </c>
      <c r="M61" s="130" t="s">
        <v>152</v>
      </c>
      <c r="N61" s="72">
        <f t="shared" si="4"/>
        <v>0</v>
      </c>
      <c r="O61" s="73" t="s">
        <v>166</v>
      </c>
      <c r="P61" s="131"/>
      <c r="Q61" s="141"/>
      <c r="R61" s="5"/>
      <c r="S61" s="5"/>
    </row>
    <row r="62" s="6" customFormat="1" ht="24" customHeight="1" spans="1:19">
      <c r="A62" s="51">
        <v>53</v>
      </c>
      <c r="B62" s="68" t="s">
        <v>25</v>
      </c>
      <c r="C62" s="62" t="s">
        <v>26</v>
      </c>
      <c r="D62" s="69" t="s">
        <v>179</v>
      </c>
      <c r="E62" s="73">
        <v>13502525080</v>
      </c>
      <c r="F62" s="81">
        <v>20230828</v>
      </c>
      <c r="G62" s="79" t="s">
        <v>180</v>
      </c>
      <c r="H62" s="83">
        <v>3500</v>
      </c>
      <c r="I62" s="128"/>
      <c r="J62" s="128"/>
      <c r="K62" s="129">
        <v>3500</v>
      </c>
      <c r="L62" s="130" t="s">
        <v>138</v>
      </c>
      <c r="M62" s="130" t="s">
        <v>139</v>
      </c>
      <c r="N62" s="72">
        <f t="shared" si="4"/>
        <v>0</v>
      </c>
      <c r="O62" s="73" t="s">
        <v>140</v>
      </c>
      <c r="P62" s="131"/>
      <c r="Q62" s="141"/>
      <c r="R62" s="5"/>
      <c r="S62" s="5"/>
    </row>
    <row r="63" s="6" customFormat="1" ht="24" customHeight="1" spans="1:19">
      <c r="A63" s="51">
        <v>54</v>
      </c>
      <c r="B63" s="68" t="s">
        <v>25</v>
      </c>
      <c r="C63" s="62" t="s">
        <v>26</v>
      </c>
      <c r="D63" s="69" t="s">
        <v>181</v>
      </c>
      <c r="E63" s="73">
        <v>2589856</v>
      </c>
      <c r="F63" s="81">
        <v>20230828</v>
      </c>
      <c r="G63" s="79" t="s">
        <v>182</v>
      </c>
      <c r="H63" s="83">
        <v>12300</v>
      </c>
      <c r="I63" s="128"/>
      <c r="J63" s="128"/>
      <c r="K63" s="129">
        <v>12300</v>
      </c>
      <c r="L63" s="130" t="s">
        <v>183</v>
      </c>
      <c r="M63" s="130" t="s">
        <v>139</v>
      </c>
      <c r="N63" s="72">
        <f t="shared" ref="N63:N68" si="5">H63-K63</f>
        <v>0</v>
      </c>
      <c r="O63" s="73" t="s">
        <v>140</v>
      </c>
      <c r="P63" s="131"/>
      <c r="Q63" s="141"/>
      <c r="R63" s="5"/>
      <c r="S63" s="5"/>
    </row>
    <row r="64" s="6" customFormat="1" ht="24" customHeight="1" spans="1:19">
      <c r="A64" s="51">
        <v>55</v>
      </c>
      <c r="B64" s="68" t="s">
        <v>25</v>
      </c>
      <c r="C64" s="62" t="s">
        <v>26</v>
      </c>
      <c r="D64" s="69" t="s">
        <v>184</v>
      </c>
      <c r="E64" s="73">
        <v>13823801778</v>
      </c>
      <c r="F64" s="81">
        <v>20230830</v>
      </c>
      <c r="G64" s="79" t="s">
        <v>185</v>
      </c>
      <c r="H64" s="83">
        <v>50000</v>
      </c>
      <c r="I64" s="128"/>
      <c r="J64" s="128"/>
      <c r="K64" s="129">
        <v>50000</v>
      </c>
      <c r="L64" s="130" t="s">
        <v>186</v>
      </c>
      <c r="M64" s="130" t="s">
        <v>152</v>
      </c>
      <c r="N64" s="72">
        <f t="shared" si="5"/>
        <v>0</v>
      </c>
      <c r="O64" s="73" t="s">
        <v>166</v>
      </c>
      <c r="P64" s="131"/>
      <c r="Q64" s="141"/>
      <c r="R64" s="5"/>
      <c r="S64" s="5"/>
    </row>
    <row r="65" s="6" customFormat="1" ht="24" customHeight="1" spans="1:19">
      <c r="A65" s="51">
        <v>56</v>
      </c>
      <c r="B65" s="68" t="s">
        <v>25</v>
      </c>
      <c r="C65" s="62" t="s">
        <v>26</v>
      </c>
      <c r="D65" s="69" t="s">
        <v>187</v>
      </c>
      <c r="E65" s="73">
        <v>2588193</v>
      </c>
      <c r="F65" s="81">
        <v>20230831</v>
      </c>
      <c r="G65" s="79" t="s">
        <v>188</v>
      </c>
      <c r="H65" s="83">
        <v>7250</v>
      </c>
      <c r="I65" s="128"/>
      <c r="J65" s="128"/>
      <c r="K65" s="129">
        <v>7250</v>
      </c>
      <c r="L65" s="130" t="s">
        <v>189</v>
      </c>
      <c r="M65" s="130" t="s">
        <v>129</v>
      </c>
      <c r="N65" s="72">
        <f t="shared" si="5"/>
        <v>0</v>
      </c>
      <c r="O65" s="73" t="s">
        <v>130</v>
      </c>
      <c r="P65" s="131"/>
      <c r="Q65" s="141"/>
      <c r="R65" s="5"/>
      <c r="S65" s="5"/>
    </row>
    <row r="66" s="6" customFormat="1" ht="24" customHeight="1" spans="1:19">
      <c r="A66" s="51">
        <v>57</v>
      </c>
      <c r="B66" s="68" t="s">
        <v>25</v>
      </c>
      <c r="C66" s="62" t="s">
        <v>26</v>
      </c>
      <c r="D66" s="69" t="s">
        <v>190</v>
      </c>
      <c r="E66" s="73">
        <v>13502335205</v>
      </c>
      <c r="F66" s="81">
        <v>20230902</v>
      </c>
      <c r="G66" s="79" t="s">
        <v>191</v>
      </c>
      <c r="H66" s="83">
        <v>50000</v>
      </c>
      <c r="I66" s="128"/>
      <c r="J66" s="128"/>
      <c r="K66" s="129">
        <v>50000</v>
      </c>
      <c r="L66" s="130" t="s">
        <v>192</v>
      </c>
      <c r="M66" s="130" t="s">
        <v>193</v>
      </c>
      <c r="N66" s="72">
        <f t="shared" si="5"/>
        <v>0</v>
      </c>
      <c r="O66" s="73" t="s">
        <v>166</v>
      </c>
      <c r="P66" s="131"/>
      <c r="Q66" s="141"/>
      <c r="R66" s="5"/>
      <c r="S66" s="5"/>
    </row>
    <row r="67" s="6" customFormat="1" ht="24" customHeight="1" spans="1:19">
      <c r="A67" s="51">
        <v>58</v>
      </c>
      <c r="B67" s="68" t="s">
        <v>25</v>
      </c>
      <c r="C67" s="62" t="s">
        <v>26</v>
      </c>
      <c r="D67" s="69" t="s">
        <v>194</v>
      </c>
      <c r="E67" s="73">
        <v>18813979769</v>
      </c>
      <c r="F67" s="81">
        <v>20230905</v>
      </c>
      <c r="G67" s="83" t="s">
        <v>195</v>
      </c>
      <c r="H67" s="83">
        <v>14280</v>
      </c>
      <c r="I67" s="128"/>
      <c r="J67" s="128"/>
      <c r="K67" s="129">
        <v>14280</v>
      </c>
      <c r="L67" s="130" t="s">
        <v>196</v>
      </c>
      <c r="M67" s="130" t="s">
        <v>193</v>
      </c>
      <c r="N67" s="72">
        <f t="shared" si="5"/>
        <v>0</v>
      </c>
      <c r="O67" s="73" t="s">
        <v>197</v>
      </c>
      <c r="P67" s="131"/>
      <c r="Q67" s="141"/>
      <c r="R67" s="5"/>
      <c r="S67" s="5"/>
    </row>
    <row r="68" s="6" customFormat="1" ht="24" customHeight="1" spans="1:19">
      <c r="A68" s="51">
        <v>59</v>
      </c>
      <c r="B68" s="68" t="s">
        <v>25</v>
      </c>
      <c r="C68" s="62" t="s">
        <v>26</v>
      </c>
      <c r="D68" s="69" t="s">
        <v>198</v>
      </c>
      <c r="E68" s="73"/>
      <c r="F68" s="81">
        <v>20230905</v>
      </c>
      <c r="G68" s="83"/>
      <c r="H68" s="83">
        <v>10</v>
      </c>
      <c r="I68" s="128"/>
      <c r="J68" s="128"/>
      <c r="K68" s="129"/>
      <c r="L68" s="130"/>
      <c r="M68" s="130"/>
      <c r="N68" s="72">
        <f t="shared" si="5"/>
        <v>10</v>
      </c>
      <c r="O68" s="73"/>
      <c r="P68" s="131"/>
      <c r="Q68" s="141"/>
      <c r="R68" s="5"/>
      <c r="S68" s="5"/>
    </row>
    <row r="69" s="6" customFormat="1" ht="24" customHeight="1" spans="1:19">
      <c r="A69" s="51">
        <v>60</v>
      </c>
      <c r="B69" s="62" t="s">
        <v>25</v>
      </c>
      <c r="C69" s="62" t="s">
        <v>26</v>
      </c>
      <c r="D69" s="69" t="s">
        <v>199</v>
      </c>
      <c r="E69" s="73"/>
      <c r="F69" s="81">
        <v>20230905</v>
      </c>
      <c r="G69" s="79"/>
      <c r="H69" s="83">
        <v>16700</v>
      </c>
      <c r="I69" s="124"/>
      <c r="J69" s="124"/>
      <c r="K69" s="79"/>
      <c r="L69" s="125"/>
      <c r="M69" s="125"/>
      <c r="N69" s="72">
        <f t="shared" ref="N69:N111" si="6">H69-K69</f>
        <v>16700</v>
      </c>
      <c r="O69" s="73" t="s">
        <v>200</v>
      </c>
      <c r="P69" s="126"/>
      <c r="Q69" s="141"/>
      <c r="R69" s="147"/>
      <c r="S69" s="147"/>
    </row>
    <row r="70" s="6" customFormat="1" ht="24" customHeight="1" spans="1:19">
      <c r="A70" s="51">
        <v>61</v>
      </c>
      <c r="B70" s="68" t="s">
        <v>25</v>
      </c>
      <c r="C70" s="62" t="s">
        <v>26</v>
      </c>
      <c r="D70" s="69" t="s">
        <v>201</v>
      </c>
      <c r="E70" s="73">
        <v>2589611</v>
      </c>
      <c r="F70" s="81">
        <v>20230906</v>
      </c>
      <c r="G70" s="83" t="s">
        <v>202</v>
      </c>
      <c r="H70" s="149">
        <v>16300</v>
      </c>
      <c r="I70" s="128"/>
      <c r="J70" s="128"/>
      <c r="K70" s="129">
        <v>16300</v>
      </c>
      <c r="L70" s="130" t="s">
        <v>189</v>
      </c>
      <c r="M70" s="130" t="s">
        <v>129</v>
      </c>
      <c r="N70" s="72">
        <f t="shared" si="6"/>
        <v>0</v>
      </c>
      <c r="O70" s="73" t="s">
        <v>130</v>
      </c>
      <c r="P70" s="131"/>
      <c r="Q70" s="141"/>
      <c r="R70" s="177"/>
      <c r="S70" s="177"/>
    </row>
    <row r="71" s="6" customFormat="1" ht="24" customHeight="1" spans="1:19">
      <c r="A71" s="51">
        <v>62</v>
      </c>
      <c r="B71" s="68" t="s">
        <v>25</v>
      </c>
      <c r="C71" s="62" t="s">
        <v>26</v>
      </c>
      <c r="D71" s="69" t="s">
        <v>203</v>
      </c>
      <c r="E71" s="73">
        <v>13502523991</v>
      </c>
      <c r="F71" s="81">
        <v>20230908</v>
      </c>
      <c r="G71" s="83" t="s">
        <v>204</v>
      </c>
      <c r="H71" s="149">
        <v>15250</v>
      </c>
      <c r="I71" s="128"/>
      <c r="J71" s="128"/>
      <c r="K71" s="129">
        <v>15250</v>
      </c>
      <c r="L71" s="130" t="s">
        <v>205</v>
      </c>
      <c r="M71" s="130" t="s">
        <v>193</v>
      </c>
      <c r="N71" s="72">
        <f t="shared" si="6"/>
        <v>0</v>
      </c>
      <c r="O71" s="73" t="s">
        <v>206</v>
      </c>
      <c r="P71" s="131"/>
      <c r="Q71" s="141"/>
      <c r="R71" s="177"/>
      <c r="S71" s="177"/>
    </row>
    <row r="72" s="6" customFormat="1" ht="24" customHeight="1" spans="1:19">
      <c r="A72" s="51">
        <v>63</v>
      </c>
      <c r="B72" s="62" t="s">
        <v>25</v>
      </c>
      <c r="C72" s="62" t="s">
        <v>26</v>
      </c>
      <c r="D72" s="69" t="s">
        <v>207</v>
      </c>
      <c r="E72" s="73">
        <v>13823897832</v>
      </c>
      <c r="F72" s="81">
        <v>20230909</v>
      </c>
      <c r="G72" s="79" t="s">
        <v>208</v>
      </c>
      <c r="H72" s="149">
        <v>230000</v>
      </c>
      <c r="I72" s="124"/>
      <c r="J72" s="124"/>
      <c r="K72" s="79">
        <v>230000</v>
      </c>
      <c r="L72" s="125" t="s">
        <v>209</v>
      </c>
      <c r="M72" s="125" t="s">
        <v>129</v>
      </c>
      <c r="N72" s="72">
        <f t="shared" si="6"/>
        <v>0</v>
      </c>
      <c r="O72" s="73" t="s">
        <v>130</v>
      </c>
      <c r="P72" s="126"/>
      <c r="Q72" s="141"/>
      <c r="R72" s="147"/>
      <c r="S72" s="147"/>
    </row>
    <row r="73" s="6" customFormat="1" ht="24" customHeight="1" spans="1:19">
      <c r="A73" s="51">
        <v>64</v>
      </c>
      <c r="B73" s="62" t="s">
        <v>25</v>
      </c>
      <c r="C73" s="62" t="s">
        <v>26</v>
      </c>
      <c r="D73" s="69" t="s">
        <v>210</v>
      </c>
      <c r="E73" s="73">
        <v>18312650921</v>
      </c>
      <c r="F73" s="81">
        <v>20230911</v>
      </c>
      <c r="G73" s="79" t="s">
        <v>211</v>
      </c>
      <c r="H73" s="149">
        <v>25712</v>
      </c>
      <c r="I73" s="124"/>
      <c r="J73" s="124"/>
      <c r="K73" s="79">
        <v>25712</v>
      </c>
      <c r="L73" s="125" t="s">
        <v>212</v>
      </c>
      <c r="M73" s="125" t="s">
        <v>139</v>
      </c>
      <c r="N73" s="72">
        <f t="shared" si="6"/>
        <v>0</v>
      </c>
      <c r="O73" s="73" t="s">
        <v>140</v>
      </c>
      <c r="P73" s="126"/>
      <c r="Q73" s="141"/>
      <c r="R73" s="147"/>
      <c r="S73" s="147"/>
    </row>
    <row r="74" s="6" customFormat="1" ht="24" customHeight="1" spans="1:19">
      <c r="A74" s="51">
        <v>65</v>
      </c>
      <c r="B74" s="62" t="s">
        <v>25</v>
      </c>
      <c r="C74" s="62" t="s">
        <v>26</v>
      </c>
      <c r="D74" s="69" t="s">
        <v>213</v>
      </c>
      <c r="E74" s="73">
        <v>13500120012</v>
      </c>
      <c r="F74" s="81">
        <v>20230913</v>
      </c>
      <c r="G74" s="79" t="s">
        <v>214</v>
      </c>
      <c r="H74" s="72">
        <v>8601</v>
      </c>
      <c r="I74" s="124"/>
      <c r="J74" s="124"/>
      <c r="K74" s="79">
        <v>8600</v>
      </c>
      <c r="L74" s="125" t="s">
        <v>189</v>
      </c>
      <c r="M74" s="125" t="s">
        <v>129</v>
      </c>
      <c r="N74" s="72">
        <f t="shared" si="6"/>
        <v>1</v>
      </c>
      <c r="O74" s="73" t="s">
        <v>215</v>
      </c>
      <c r="P74" s="126"/>
      <c r="Q74" s="141"/>
      <c r="R74" s="147"/>
      <c r="S74" s="147"/>
    </row>
    <row r="75" s="6" customFormat="1" ht="24" customHeight="1" spans="1:19">
      <c r="A75" s="51">
        <v>66</v>
      </c>
      <c r="B75" s="62" t="s">
        <v>25</v>
      </c>
      <c r="C75" s="62" t="s">
        <v>26</v>
      </c>
      <c r="D75" s="69" t="s">
        <v>216</v>
      </c>
      <c r="E75" s="73"/>
      <c r="F75" s="81">
        <v>20230913</v>
      </c>
      <c r="G75" s="79"/>
      <c r="H75" s="72">
        <v>8330</v>
      </c>
      <c r="I75" s="124"/>
      <c r="J75" s="124"/>
      <c r="K75" s="79"/>
      <c r="L75" s="125"/>
      <c r="M75" s="125"/>
      <c r="N75" s="72">
        <f t="shared" si="6"/>
        <v>8330</v>
      </c>
      <c r="O75" s="73"/>
      <c r="P75" s="126"/>
      <c r="Q75" s="141"/>
      <c r="R75" s="147"/>
      <c r="S75" s="147"/>
    </row>
    <row r="76" s="6" customFormat="1" ht="24" customHeight="1" spans="1:19">
      <c r="A76" s="51">
        <v>67</v>
      </c>
      <c r="B76" s="62" t="s">
        <v>25</v>
      </c>
      <c r="C76" s="62" t="s">
        <v>26</v>
      </c>
      <c r="D76" s="69" t="s">
        <v>217</v>
      </c>
      <c r="E76" s="73"/>
      <c r="F76" s="81">
        <v>20230914</v>
      </c>
      <c r="G76" s="79" t="s">
        <v>218</v>
      </c>
      <c r="H76" s="72">
        <v>13105.88</v>
      </c>
      <c r="I76" s="124"/>
      <c r="J76" s="124"/>
      <c r="K76" s="79"/>
      <c r="L76" s="125"/>
      <c r="M76" s="125"/>
      <c r="N76" s="72">
        <f t="shared" si="6"/>
        <v>13105.88</v>
      </c>
      <c r="O76" s="73"/>
      <c r="P76" s="126"/>
      <c r="Q76" s="141"/>
      <c r="R76" s="147"/>
      <c r="S76" s="147"/>
    </row>
    <row r="77" s="6" customFormat="1" ht="24" customHeight="1" spans="1:19">
      <c r="A77" s="51">
        <v>68</v>
      </c>
      <c r="B77" s="62" t="s">
        <v>25</v>
      </c>
      <c r="C77" s="62" t="s">
        <v>26</v>
      </c>
      <c r="D77" s="69" t="s">
        <v>219</v>
      </c>
      <c r="E77" s="73">
        <v>13536743456</v>
      </c>
      <c r="F77" s="81">
        <v>20230919</v>
      </c>
      <c r="G77" s="72" t="s">
        <v>220</v>
      </c>
      <c r="H77" s="72">
        <v>12850</v>
      </c>
      <c r="I77" s="124"/>
      <c r="J77" s="124"/>
      <c r="K77" s="79">
        <v>12850</v>
      </c>
      <c r="L77" s="125" t="s">
        <v>221</v>
      </c>
      <c r="M77" s="125" t="s">
        <v>147</v>
      </c>
      <c r="N77" s="72">
        <f t="shared" si="6"/>
        <v>0</v>
      </c>
      <c r="O77" s="127" t="s">
        <v>222</v>
      </c>
      <c r="P77" s="126"/>
      <c r="Q77" s="141"/>
      <c r="R77" s="147"/>
      <c r="S77" s="147"/>
    </row>
    <row r="78" s="6" customFormat="1" ht="24" customHeight="1" spans="1:19">
      <c r="A78" s="51">
        <v>69</v>
      </c>
      <c r="B78" s="62" t="s">
        <v>25</v>
      </c>
      <c r="C78" s="62" t="s">
        <v>26</v>
      </c>
      <c r="D78" s="69" t="s">
        <v>223</v>
      </c>
      <c r="E78" s="73">
        <v>13823808845</v>
      </c>
      <c r="F78" s="81">
        <v>20230919</v>
      </c>
      <c r="G78" s="79" t="s">
        <v>224</v>
      </c>
      <c r="H78" s="72">
        <v>10000</v>
      </c>
      <c r="I78" s="124"/>
      <c r="J78" s="124"/>
      <c r="K78" s="79">
        <v>10000</v>
      </c>
      <c r="L78" s="125" t="s">
        <v>221</v>
      </c>
      <c r="M78" s="125" t="s">
        <v>147</v>
      </c>
      <c r="N78" s="72">
        <f t="shared" si="6"/>
        <v>0</v>
      </c>
      <c r="O78" s="73" t="s">
        <v>225</v>
      </c>
      <c r="P78" s="126"/>
      <c r="Q78" s="141"/>
      <c r="R78" s="147"/>
      <c r="S78" s="147"/>
    </row>
    <row r="79" s="6" customFormat="1" ht="24" customHeight="1" spans="1:19">
      <c r="A79" s="51">
        <v>70</v>
      </c>
      <c r="B79" s="62" t="s">
        <v>25</v>
      </c>
      <c r="C79" s="62" t="s">
        <v>26</v>
      </c>
      <c r="D79" s="69" t="s">
        <v>226</v>
      </c>
      <c r="E79" s="73">
        <v>13825978206</v>
      </c>
      <c r="F79" s="81">
        <v>20230921</v>
      </c>
      <c r="G79" s="79" t="s">
        <v>227</v>
      </c>
      <c r="H79" s="72">
        <v>12450</v>
      </c>
      <c r="I79" s="124"/>
      <c r="J79" s="124"/>
      <c r="K79" s="79">
        <v>12450</v>
      </c>
      <c r="L79" s="125" t="s">
        <v>228</v>
      </c>
      <c r="M79" s="125" t="s">
        <v>129</v>
      </c>
      <c r="N79" s="72">
        <f t="shared" si="6"/>
        <v>0</v>
      </c>
      <c r="O79" s="73" t="s">
        <v>229</v>
      </c>
      <c r="P79" s="126"/>
      <c r="Q79" s="141"/>
      <c r="R79" s="147"/>
      <c r="S79" s="147"/>
    </row>
    <row r="80" s="5" customFormat="1" ht="24" customHeight="1" spans="1:19">
      <c r="A80" s="51">
        <v>71</v>
      </c>
      <c r="B80" s="62" t="s">
        <v>25</v>
      </c>
      <c r="C80" s="62" t="s">
        <v>26</v>
      </c>
      <c r="D80" s="69" t="s">
        <v>230</v>
      </c>
      <c r="E80" s="73"/>
      <c r="F80" s="81">
        <v>20230921</v>
      </c>
      <c r="G80" s="79"/>
      <c r="H80" s="72">
        <v>3133</v>
      </c>
      <c r="I80" s="124"/>
      <c r="J80" s="124"/>
      <c r="K80" s="79"/>
      <c r="L80" s="125"/>
      <c r="M80" s="125"/>
      <c r="N80" s="72">
        <f t="shared" si="6"/>
        <v>3133</v>
      </c>
      <c r="O80" s="73"/>
      <c r="P80" s="126"/>
      <c r="Q80" s="141"/>
      <c r="R80" s="6"/>
      <c r="S80" s="6"/>
    </row>
    <row r="81" s="5" customFormat="1" ht="24" customHeight="1" spans="1:19">
      <c r="A81" s="51">
        <v>72</v>
      </c>
      <c r="B81" s="62" t="s">
        <v>25</v>
      </c>
      <c r="C81" s="62" t="s">
        <v>26</v>
      </c>
      <c r="D81" s="69" t="s">
        <v>231</v>
      </c>
      <c r="E81" s="73">
        <v>13510249666</v>
      </c>
      <c r="F81" s="81">
        <v>20230921</v>
      </c>
      <c r="G81" s="79" t="s">
        <v>232</v>
      </c>
      <c r="H81" s="72">
        <v>30000</v>
      </c>
      <c r="I81" s="124"/>
      <c r="J81" s="124"/>
      <c r="K81" s="79">
        <v>30000</v>
      </c>
      <c r="L81" s="125" t="s">
        <v>233</v>
      </c>
      <c r="M81" s="125" t="s">
        <v>129</v>
      </c>
      <c r="N81" s="72">
        <f t="shared" si="6"/>
        <v>0</v>
      </c>
      <c r="O81" s="73" t="s">
        <v>166</v>
      </c>
      <c r="P81" s="126"/>
      <c r="Q81" s="141"/>
      <c r="R81" s="6"/>
      <c r="S81" s="6"/>
    </row>
    <row r="82" s="5" customFormat="1" ht="24" customHeight="1" spans="1:19">
      <c r="A82" s="51">
        <v>73</v>
      </c>
      <c r="B82" s="68" t="s">
        <v>25</v>
      </c>
      <c r="C82" s="62" t="s">
        <v>26</v>
      </c>
      <c r="D82" s="69" t="s">
        <v>234</v>
      </c>
      <c r="E82" s="73">
        <v>19896824925</v>
      </c>
      <c r="F82" s="81">
        <v>20230921</v>
      </c>
      <c r="G82" s="79" t="s">
        <v>235</v>
      </c>
      <c r="H82" s="72">
        <v>24010</v>
      </c>
      <c r="I82" s="124"/>
      <c r="J82" s="124"/>
      <c r="K82" s="79">
        <v>24010</v>
      </c>
      <c r="L82" s="125" t="s">
        <v>236</v>
      </c>
      <c r="M82" s="125" t="s">
        <v>193</v>
      </c>
      <c r="N82" s="72">
        <f t="shared" si="6"/>
        <v>0</v>
      </c>
      <c r="O82" s="73" t="s">
        <v>237</v>
      </c>
      <c r="P82" s="126"/>
      <c r="Q82" s="141"/>
      <c r="R82" s="6"/>
      <c r="S82" s="6"/>
    </row>
    <row r="83" s="5" customFormat="1" ht="24" customHeight="1" spans="1:19">
      <c r="A83" s="51">
        <v>74</v>
      </c>
      <c r="B83" s="62" t="s">
        <v>25</v>
      </c>
      <c r="C83" s="62" t="s">
        <v>26</v>
      </c>
      <c r="D83" s="69" t="s">
        <v>238</v>
      </c>
      <c r="E83" s="73"/>
      <c r="F83" s="81">
        <v>20230922</v>
      </c>
      <c r="G83" s="79"/>
      <c r="H83" s="72">
        <v>2200</v>
      </c>
      <c r="I83" s="124"/>
      <c r="J83" s="124"/>
      <c r="K83" s="79"/>
      <c r="L83" s="125"/>
      <c r="M83" s="125"/>
      <c r="N83" s="72">
        <f t="shared" si="6"/>
        <v>2200</v>
      </c>
      <c r="O83" s="73"/>
      <c r="P83" s="126"/>
      <c r="Q83" s="141"/>
      <c r="R83" s="148"/>
      <c r="S83" s="148"/>
    </row>
    <row r="84" s="5" customFormat="1" ht="24" customHeight="1" spans="1:19">
      <c r="A84" s="51">
        <v>75</v>
      </c>
      <c r="B84" s="62" t="s">
        <v>25</v>
      </c>
      <c r="C84" s="62" t="s">
        <v>26</v>
      </c>
      <c r="D84" s="69" t="s">
        <v>239</v>
      </c>
      <c r="E84" s="73"/>
      <c r="F84" s="81">
        <v>20230925</v>
      </c>
      <c r="G84" s="79"/>
      <c r="H84" s="72">
        <v>15205</v>
      </c>
      <c r="I84" s="124"/>
      <c r="J84" s="124"/>
      <c r="K84" s="79"/>
      <c r="L84" s="125"/>
      <c r="M84" s="125"/>
      <c r="N84" s="72">
        <f t="shared" si="6"/>
        <v>15205</v>
      </c>
      <c r="O84" s="73" t="s">
        <v>240</v>
      </c>
      <c r="P84" s="126"/>
      <c r="Q84" s="141"/>
      <c r="R84" s="148"/>
      <c r="S84" s="148"/>
    </row>
    <row r="85" s="5" customFormat="1" ht="24" customHeight="1" spans="1:19">
      <c r="A85" s="51">
        <v>76</v>
      </c>
      <c r="B85" s="68" t="s">
        <v>25</v>
      </c>
      <c r="C85" s="62" t="s">
        <v>26</v>
      </c>
      <c r="D85" s="69" t="s">
        <v>241</v>
      </c>
      <c r="E85" s="73"/>
      <c r="F85" s="81">
        <v>20230926</v>
      </c>
      <c r="G85" s="72"/>
      <c r="H85" s="72">
        <v>10500</v>
      </c>
      <c r="I85" s="124"/>
      <c r="J85" s="124"/>
      <c r="K85" s="79"/>
      <c r="L85" s="125"/>
      <c r="M85" s="125"/>
      <c r="N85" s="72">
        <f t="shared" si="6"/>
        <v>10500</v>
      </c>
      <c r="O85" s="73"/>
      <c r="P85" s="126"/>
      <c r="Q85" s="141"/>
      <c r="R85" s="148"/>
      <c r="S85" s="148"/>
    </row>
    <row r="86" s="5" customFormat="1" ht="24" customHeight="1" spans="1:19">
      <c r="A86" s="51">
        <v>77</v>
      </c>
      <c r="B86" s="62" t="s">
        <v>25</v>
      </c>
      <c r="C86" s="62" t="s">
        <v>26</v>
      </c>
      <c r="D86" s="69" t="s">
        <v>242</v>
      </c>
      <c r="E86" s="73"/>
      <c r="F86" s="81">
        <v>20230928</v>
      </c>
      <c r="G86" s="72"/>
      <c r="H86" s="72">
        <v>16151</v>
      </c>
      <c r="I86" s="124"/>
      <c r="J86" s="124"/>
      <c r="K86" s="79"/>
      <c r="L86" s="125"/>
      <c r="M86" s="125"/>
      <c r="N86" s="72">
        <f t="shared" si="6"/>
        <v>16151</v>
      </c>
      <c r="O86" s="73"/>
      <c r="P86" s="126"/>
      <c r="Q86" s="141"/>
      <c r="R86" s="148"/>
      <c r="S86" s="148"/>
    </row>
    <row r="87" s="5" customFormat="1" ht="24" customHeight="1" spans="1:19">
      <c r="A87" s="51">
        <v>78</v>
      </c>
      <c r="B87" s="68" t="s">
        <v>25</v>
      </c>
      <c r="C87" s="62" t="s">
        <v>26</v>
      </c>
      <c r="D87" s="69" t="s">
        <v>243</v>
      </c>
      <c r="E87" s="73">
        <v>13723627818</v>
      </c>
      <c r="F87" s="81">
        <v>20231008</v>
      </c>
      <c r="G87" s="72" t="s">
        <v>244</v>
      </c>
      <c r="H87" s="72">
        <v>55797.88</v>
      </c>
      <c r="I87" s="124"/>
      <c r="J87" s="124"/>
      <c r="K87" s="79">
        <v>55797.88</v>
      </c>
      <c r="L87" s="125" t="s">
        <v>245</v>
      </c>
      <c r="M87" s="125" t="s">
        <v>129</v>
      </c>
      <c r="N87" s="72">
        <f t="shared" si="6"/>
        <v>0</v>
      </c>
      <c r="O87" s="73" t="s">
        <v>130</v>
      </c>
      <c r="P87" s="126"/>
      <c r="Q87" s="141"/>
      <c r="R87" s="148"/>
      <c r="S87" s="148"/>
    </row>
    <row r="88" s="5" customFormat="1" ht="24" customHeight="1" spans="1:19">
      <c r="A88" s="51">
        <v>79</v>
      </c>
      <c r="B88" s="62" t="s">
        <v>25</v>
      </c>
      <c r="C88" s="62" t="s">
        <v>26</v>
      </c>
      <c r="D88" s="82" t="s">
        <v>41</v>
      </c>
      <c r="E88" s="73">
        <v>13823822136</v>
      </c>
      <c r="F88" s="81">
        <v>20231009</v>
      </c>
      <c r="G88" s="79" t="s">
        <v>81</v>
      </c>
      <c r="H88" s="83">
        <v>108000</v>
      </c>
      <c r="I88" s="124"/>
      <c r="J88" s="124"/>
      <c r="K88" s="79">
        <v>108000</v>
      </c>
      <c r="L88" s="125" t="s">
        <v>245</v>
      </c>
      <c r="M88" s="125" t="s">
        <v>129</v>
      </c>
      <c r="N88" s="72">
        <f t="shared" si="6"/>
        <v>0</v>
      </c>
      <c r="O88" s="73" t="s">
        <v>130</v>
      </c>
      <c r="P88" s="124"/>
      <c r="Q88" s="141"/>
      <c r="R88" s="148"/>
      <c r="S88" s="148"/>
    </row>
    <row r="89" s="5" customFormat="1" ht="24" customHeight="1" spans="1:19">
      <c r="A89" s="51">
        <v>80</v>
      </c>
      <c r="B89" s="62" t="s">
        <v>25</v>
      </c>
      <c r="C89" s="62" t="s">
        <v>26</v>
      </c>
      <c r="D89" s="80" t="s">
        <v>246</v>
      </c>
      <c r="E89" s="127"/>
      <c r="F89" s="81">
        <v>20231011</v>
      </c>
      <c r="G89" s="79" t="s">
        <v>247</v>
      </c>
      <c r="H89" s="83">
        <v>1100</v>
      </c>
      <c r="I89" s="124"/>
      <c r="J89" s="124"/>
      <c r="K89" s="79"/>
      <c r="L89" s="125"/>
      <c r="M89" s="125"/>
      <c r="N89" s="72">
        <f t="shared" si="6"/>
        <v>1100</v>
      </c>
      <c r="O89" s="168"/>
      <c r="P89" s="126"/>
      <c r="Q89" s="141"/>
      <c r="R89" s="148"/>
      <c r="S89" s="148"/>
    </row>
    <row r="90" s="5" customFormat="1" ht="24" customHeight="1" spans="1:19">
      <c r="A90" s="51">
        <v>81</v>
      </c>
      <c r="B90" s="68" t="s">
        <v>25</v>
      </c>
      <c r="C90" s="62" t="s">
        <v>26</v>
      </c>
      <c r="D90" s="69" t="s">
        <v>248</v>
      </c>
      <c r="E90" s="73">
        <v>18319305615</v>
      </c>
      <c r="F90" s="81">
        <v>20231013</v>
      </c>
      <c r="G90" s="79" t="s">
        <v>249</v>
      </c>
      <c r="H90" s="83">
        <v>28700</v>
      </c>
      <c r="I90" s="128"/>
      <c r="J90" s="128"/>
      <c r="K90" s="129"/>
      <c r="L90" s="130"/>
      <c r="M90" s="130"/>
      <c r="N90" s="72">
        <f t="shared" si="6"/>
        <v>28700</v>
      </c>
      <c r="O90" s="168"/>
      <c r="P90" s="131"/>
      <c r="Q90" s="141"/>
      <c r="R90" s="147"/>
      <c r="S90" s="147"/>
    </row>
    <row r="91" s="5" customFormat="1" ht="24" customHeight="1" spans="1:19">
      <c r="A91" s="51">
        <v>82</v>
      </c>
      <c r="B91" s="68" t="s">
        <v>25</v>
      </c>
      <c r="C91" s="62" t="s">
        <v>26</v>
      </c>
      <c r="D91" s="69" t="s">
        <v>250</v>
      </c>
      <c r="E91" s="73">
        <v>2589628</v>
      </c>
      <c r="F91" s="81">
        <v>20231016</v>
      </c>
      <c r="G91" s="79" t="s">
        <v>251</v>
      </c>
      <c r="H91" s="83">
        <v>5900</v>
      </c>
      <c r="I91" s="128"/>
      <c r="J91" s="128"/>
      <c r="K91" s="129">
        <v>5900</v>
      </c>
      <c r="L91" s="130" t="s">
        <v>252</v>
      </c>
      <c r="M91" s="130" t="s">
        <v>93</v>
      </c>
      <c r="N91" s="72">
        <f t="shared" si="6"/>
        <v>0</v>
      </c>
      <c r="O91" s="168" t="s">
        <v>125</v>
      </c>
      <c r="P91" s="131"/>
      <c r="Q91" s="141"/>
      <c r="R91" s="147"/>
      <c r="S91" s="147"/>
    </row>
    <row r="92" s="5" customFormat="1" ht="24" customHeight="1" spans="1:19">
      <c r="A92" s="51">
        <v>83</v>
      </c>
      <c r="B92" s="68" t="s">
        <v>25</v>
      </c>
      <c r="C92" s="62" t="s">
        <v>26</v>
      </c>
      <c r="D92" s="69" t="s">
        <v>253</v>
      </c>
      <c r="E92" s="73">
        <v>2569968</v>
      </c>
      <c r="F92" s="81">
        <v>20231017</v>
      </c>
      <c r="G92" s="79" t="s">
        <v>254</v>
      </c>
      <c r="H92" s="83">
        <v>10300</v>
      </c>
      <c r="I92" s="128"/>
      <c r="J92" s="128"/>
      <c r="K92" s="129">
        <v>10300</v>
      </c>
      <c r="L92" s="130" t="s">
        <v>255</v>
      </c>
      <c r="M92" s="125" t="s">
        <v>93</v>
      </c>
      <c r="N92" s="72">
        <f t="shared" si="6"/>
        <v>0</v>
      </c>
      <c r="O92" s="168" t="s">
        <v>140</v>
      </c>
      <c r="P92" s="131"/>
      <c r="Q92" s="141"/>
      <c r="R92" s="147"/>
      <c r="S92" s="147"/>
    </row>
    <row r="93" s="6" customFormat="1" ht="24" customHeight="1" spans="1:19">
      <c r="A93" s="51">
        <v>84</v>
      </c>
      <c r="B93" s="68" t="s">
        <v>25</v>
      </c>
      <c r="C93" s="62" t="s">
        <v>26</v>
      </c>
      <c r="D93" s="69" t="s">
        <v>256</v>
      </c>
      <c r="E93" s="73"/>
      <c r="F93" s="81">
        <v>20231023</v>
      </c>
      <c r="G93" s="79" t="s">
        <v>257</v>
      </c>
      <c r="H93" s="83">
        <v>4150</v>
      </c>
      <c r="I93" s="128"/>
      <c r="J93" s="128"/>
      <c r="K93" s="129"/>
      <c r="L93" s="130"/>
      <c r="M93" s="130"/>
      <c r="N93" s="72">
        <f t="shared" si="6"/>
        <v>4150</v>
      </c>
      <c r="O93" s="168"/>
      <c r="P93" s="131"/>
      <c r="Q93" s="141"/>
      <c r="R93" s="177"/>
      <c r="S93" s="177"/>
    </row>
    <row r="94" s="6" customFormat="1" ht="24" customHeight="1" spans="1:19">
      <c r="A94" s="51">
        <v>85</v>
      </c>
      <c r="B94" s="68" t="s">
        <v>25</v>
      </c>
      <c r="C94" s="62" t="s">
        <v>26</v>
      </c>
      <c r="D94" s="69" t="s">
        <v>258</v>
      </c>
      <c r="E94" s="73">
        <v>13823807398</v>
      </c>
      <c r="F94" s="81">
        <v>20231024</v>
      </c>
      <c r="G94" s="79" t="s">
        <v>259</v>
      </c>
      <c r="H94" s="83">
        <v>10000</v>
      </c>
      <c r="I94" s="128"/>
      <c r="J94" s="128"/>
      <c r="K94" s="129">
        <v>10000</v>
      </c>
      <c r="L94" s="130" t="s">
        <v>260</v>
      </c>
      <c r="M94" s="125" t="s">
        <v>93</v>
      </c>
      <c r="N94" s="72">
        <f t="shared" si="6"/>
        <v>0</v>
      </c>
      <c r="O94" s="168" t="s">
        <v>130</v>
      </c>
      <c r="P94" s="131"/>
      <c r="Q94" s="141"/>
      <c r="R94" s="177"/>
      <c r="S94" s="177"/>
    </row>
    <row r="95" s="6" customFormat="1" ht="24" customHeight="1" spans="1:19">
      <c r="A95" s="51">
        <v>86</v>
      </c>
      <c r="B95" s="68" t="s">
        <v>25</v>
      </c>
      <c r="C95" s="62" t="s">
        <v>26</v>
      </c>
      <c r="D95" s="69" t="s">
        <v>261</v>
      </c>
      <c r="E95" s="73">
        <v>2589532</v>
      </c>
      <c r="F95" s="81">
        <v>20231026</v>
      </c>
      <c r="G95" s="83" t="s">
        <v>262</v>
      </c>
      <c r="H95" s="83">
        <v>7300</v>
      </c>
      <c r="I95" s="128"/>
      <c r="J95" s="128"/>
      <c r="K95" s="129">
        <v>7300</v>
      </c>
      <c r="L95" s="130" t="s">
        <v>263</v>
      </c>
      <c r="M95" s="125" t="s">
        <v>147</v>
      </c>
      <c r="N95" s="72">
        <f t="shared" si="6"/>
        <v>0</v>
      </c>
      <c r="O95" s="168" t="s">
        <v>264</v>
      </c>
      <c r="P95" s="128"/>
      <c r="Q95" s="141"/>
      <c r="R95" s="177"/>
      <c r="S95" s="177"/>
    </row>
    <row r="96" s="6" customFormat="1" ht="24" customHeight="1" spans="1:19">
      <c r="A96" s="51">
        <v>87</v>
      </c>
      <c r="B96" s="68" t="s">
        <v>25</v>
      </c>
      <c r="C96" s="62" t="s">
        <v>26</v>
      </c>
      <c r="D96" s="69" t="s">
        <v>265</v>
      </c>
      <c r="E96" s="73">
        <v>13500120951</v>
      </c>
      <c r="F96" s="81">
        <v>20231029</v>
      </c>
      <c r="G96" s="79" t="s">
        <v>265</v>
      </c>
      <c r="H96" s="83">
        <v>108100</v>
      </c>
      <c r="I96" s="128"/>
      <c r="J96" s="128"/>
      <c r="K96" s="129">
        <v>108100</v>
      </c>
      <c r="L96" s="130" t="s">
        <v>266</v>
      </c>
      <c r="M96" s="125" t="s">
        <v>93</v>
      </c>
      <c r="N96" s="72">
        <f t="shared" si="6"/>
        <v>0</v>
      </c>
      <c r="O96" s="168" t="s">
        <v>130</v>
      </c>
      <c r="P96" s="131"/>
      <c r="Q96" s="141"/>
      <c r="R96" s="177"/>
      <c r="S96" s="177"/>
    </row>
    <row r="97" s="6" customFormat="1" ht="24" customHeight="1" spans="1:19">
      <c r="A97" s="51">
        <v>88</v>
      </c>
      <c r="B97" s="68" t="s">
        <v>25</v>
      </c>
      <c r="C97" s="62" t="s">
        <v>26</v>
      </c>
      <c r="D97" s="69" t="s">
        <v>243</v>
      </c>
      <c r="E97" s="73">
        <v>13723627818</v>
      </c>
      <c r="F97" s="81">
        <v>20231103</v>
      </c>
      <c r="G97" s="79" t="s">
        <v>244</v>
      </c>
      <c r="H97" s="83">
        <v>14800</v>
      </c>
      <c r="I97" s="128"/>
      <c r="J97" s="128"/>
      <c r="K97" s="129">
        <v>14800</v>
      </c>
      <c r="L97" s="130" t="s">
        <v>267</v>
      </c>
      <c r="M97" s="125" t="s">
        <v>93</v>
      </c>
      <c r="N97" s="72">
        <f t="shared" si="6"/>
        <v>0</v>
      </c>
      <c r="O97" s="168" t="s">
        <v>130</v>
      </c>
      <c r="P97" s="131"/>
      <c r="Q97" s="141"/>
      <c r="R97" s="177"/>
      <c r="S97" s="177"/>
    </row>
    <row r="98" s="6" customFormat="1" ht="24" customHeight="1" spans="1:19">
      <c r="A98" s="51">
        <v>89</v>
      </c>
      <c r="B98" s="68" t="s">
        <v>25</v>
      </c>
      <c r="C98" s="62" t="s">
        <v>26</v>
      </c>
      <c r="D98" s="69" t="s">
        <v>268</v>
      </c>
      <c r="E98" s="73"/>
      <c r="F98" s="81">
        <v>20231110</v>
      </c>
      <c r="G98" s="83"/>
      <c r="H98" s="83">
        <v>2000</v>
      </c>
      <c r="I98" s="128"/>
      <c r="J98" s="128"/>
      <c r="K98" s="129"/>
      <c r="L98" s="130"/>
      <c r="M98" s="125"/>
      <c r="N98" s="72">
        <f t="shared" si="6"/>
        <v>2000</v>
      </c>
      <c r="O98" s="168"/>
      <c r="P98" s="131"/>
      <c r="Q98" s="141"/>
      <c r="R98" s="177"/>
      <c r="S98" s="177"/>
    </row>
    <row r="99" s="6" customFormat="1" ht="24" customHeight="1" spans="1:19">
      <c r="A99" s="51">
        <v>90</v>
      </c>
      <c r="B99" s="68" t="s">
        <v>25</v>
      </c>
      <c r="C99" s="62" t="s">
        <v>26</v>
      </c>
      <c r="D99" s="69" t="s">
        <v>269</v>
      </c>
      <c r="E99" s="73">
        <v>2586433</v>
      </c>
      <c r="F99" s="81">
        <v>20231123</v>
      </c>
      <c r="G99" s="83" t="s">
        <v>270</v>
      </c>
      <c r="H99" s="83">
        <v>130000</v>
      </c>
      <c r="I99" s="128"/>
      <c r="J99" s="128"/>
      <c r="K99" s="129">
        <v>130000</v>
      </c>
      <c r="L99" s="130" t="s">
        <v>267</v>
      </c>
      <c r="M99" s="125" t="s">
        <v>61</v>
      </c>
      <c r="N99" s="72">
        <f t="shared" si="6"/>
        <v>0</v>
      </c>
      <c r="O99" s="168" t="s">
        <v>62</v>
      </c>
      <c r="P99" s="131"/>
      <c r="Q99" s="141"/>
      <c r="R99" s="177"/>
      <c r="S99" s="177"/>
    </row>
    <row r="100" s="6" customFormat="1" ht="24" customHeight="1" spans="1:19">
      <c r="A100" s="51">
        <v>91</v>
      </c>
      <c r="B100" s="68" t="s">
        <v>25</v>
      </c>
      <c r="C100" s="62" t="s">
        <v>26</v>
      </c>
      <c r="D100" s="69" t="s">
        <v>269</v>
      </c>
      <c r="E100" s="73">
        <v>2586433</v>
      </c>
      <c r="F100" s="81">
        <v>20231123</v>
      </c>
      <c r="G100" s="83" t="s">
        <v>270</v>
      </c>
      <c r="H100" s="83">
        <v>70000</v>
      </c>
      <c r="I100" s="128"/>
      <c r="J100" s="128"/>
      <c r="K100" s="129">
        <v>70000</v>
      </c>
      <c r="L100" s="130" t="s">
        <v>129</v>
      </c>
      <c r="M100" s="125" t="s">
        <v>61</v>
      </c>
      <c r="N100" s="72">
        <f t="shared" si="6"/>
        <v>0</v>
      </c>
      <c r="O100" s="168" t="s">
        <v>271</v>
      </c>
      <c r="P100" s="131"/>
      <c r="Q100" s="141"/>
      <c r="R100" s="177"/>
      <c r="S100" s="177"/>
    </row>
    <row r="101" s="6" customFormat="1" ht="24" customHeight="1" spans="1:19">
      <c r="A101" s="51">
        <v>92</v>
      </c>
      <c r="B101" s="68" t="s">
        <v>25</v>
      </c>
      <c r="C101" s="62" t="s">
        <v>26</v>
      </c>
      <c r="D101" s="69" t="s">
        <v>272</v>
      </c>
      <c r="E101" s="73">
        <v>18928381063</v>
      </c>
      <c r="F101" s="81">
        <v>20231128</v>
      </c>
      <c r="G101" s="83" t="s">
        <v>273</v>
      </c>
      <c r="H101" s="83">
        <v>50000</v>
      </c>
      <c r="I101" s="128"/>
      <c r="J101" s="128"/>
      <c r="K101" s="129">
        <v>30000</v>
      </c>
      <c r="L101" s="130" t="s">
        <v>93</v>
      </c>
      <c r="M101" s="125" t="s">
        <v>147</v>
      </c>
      <c r="N101" s="72">
        <f t="shared" si="6"/>
        <v>20000</v>
      </c>
      <c r="O101" s="168" t="s">
        <v>274</v>
      </c>
      <c r="P101" s="128"/>
      <c r="Q101" s="141"/>
      <c r="R101" s="177"/>
      <c r="S101" s="177"/>
    </row>
    <row r="102" s="5" customFormat="1" ht="24" customHeight="1" spans="1:19">
      <c r="A102" s="51">
        <v>93</v>
      </c>
      <c r="B102" s="62" t="s">
        <v>25</v>
      </c>
      <c r="C102" s="62" t="s">
        <v>26</v>
      </c>
      <c r="D102" s="80" t="s">
        <v>275</v>
      </c>
      <c r="E102" s="73"/>
      <c r="F102" s="81">
        <v>20231205</v>
      </c>
      <c r="G102" s="79"/>
      <c r="H102" s="83">
        <v>20000</v>
      </c>
      <c r="I102" s="124"/>
      <c r="J102" s="124"/>
      <c r="K102" s="79">
        <v>20000</v>
      </c>
      <c r="L102" s="125" t="s">
        <v>276</v>
      </c>
      <c r="M102" s="125" t="s">
        <v>61</v>
      </c>
      <c r="N102" s="72">
        <f t="shared" si="6"/>
        <v>0</v>
      </c>
      <c r="O102" s="168" t="s">
        <v>277</v>
      </c>
      <c r="P102" s="126"/>
      <c r="Q102" s="141"/>
      <c r="R102" s="6"/>
      <c r="S102" s="6"/>
    </row>
    <row r="103" s="5" customFormat="1" ht="24" customHeight="1" spans="1:19">
      <c r="A103" s="51">
        <v>94</v>
      </c>
      <c r="B103" s="62" t="s">
        <v>25</v>
      </c>
      <c r="C103" s="62" t="s">
        <v>26</v>
      </c>
      <c r="D103" s="150" t="s">
        <v>278</v>
      </c>
      <c r="E103" s="73">
        <v>13823816168</v>
      </c>
      <c r="F103" s="81">
        <v>20231213</v>
      </c>
      <c r="G103" s="79" t="s">
        <v>279</v>
      </c>
      <c r="H103" s="83">
        <v>57725</v>
      </c>
      <c r="I103" s="124"/>
      <c r="J103" s="124"/>
      <c r="K103" s="79">
        <v>57725</v>
      </c>
      <c r="L103" s="125" t="s">
        <v>280</v>
      </c>
      <c r="M103" s="125" t="s">
        <v>61</v>
      </c>
      <c r="N103" s="72">
        <f t="shared" si="6"/>
        <v>0</v>
      </c>
      <c r="O103" s="168" t="s">
        <v>62</v>
      </c>
      <c r="P103" s="126"/>
      <c r="Q103" s="141"/>
      <c r="R103" s="6"/>
      <c r="S103" s="6"/>
    </row>
    <row r="104" s="5" customFormat="1" ht="24" customHeight="1" spans="1:19">
      <c r="A104" s="51">
        <v>95</v>
      </c>
      <c r="B104" s="62" t="s">
        <v>25</v>
      </c>
      <c r="C104" s="62" t="s">
        <v>26</v>
      </c>
      <c r="D104" s="69" t="s">
        <v>281</v>
      </c>
      <c r="E104" s="73"/>
      <c r="F104" s="81">
        <v>20231219</v>
      </c>
      <c r="G104" s="79"/>
      <c r="H104" s="83">
        <v>660137.24</v>
      </c>
      <c r="I104" s="124"/>
      <c r="J104" s="124"/>
      <c r="K104" s="79"/>
      <c r="L104" s="125"/>
      <c r="M104" s="125"/>
      <c r="N104" s="72">
        <f t="shared" si="6"/>
        <v>660137.24</v>
      </c>
      <c r="O104" s="168"/>
      <c r="P104" s="126"/>
      <c r="Q104" s="141"/>
      <c r="R104" s="148"/>
      <c r="S104" s="148"/>
    </row>
    <row r="105" s="5" customFormat="1" ht="24" customHeight="1" spans="1:19">
      <c r="A105" s="51">
        <v>96</v>
      </c>
      <c r="B105" s="62" t="s">
        <v>25</v>
      </c>
      <c r="C105" s="62" t="s">
        <v>26</v>
      </c>
      <c r="D105" s="69" t="s">
        <v>282</v>
      </c>
      <c r="E105" s="73">
        <v>13560966289</v>
      </c>
      <c r="F105" s="81">
        <v>20231220</v>
      </c>
      <c r="G105" s="79" t="s">
        <v>283</v>
      </c>
      <c r="H105" s="83">
        <v>100000</v>
      </c>
      <c r="I105" s="124"/>
      <c r="J105" s="124"/>
      <c r="K105" s="79">
        <v>100000</v>
      </c>
      <c r="L105" s="125" t="s">
        <v>284</v>
      </c>
      <c r="M105" s="125" t="s">
        <v>61</v>
      </c>
      <c r="N105" s="72">
        <f t="shared" si="6"/>
        <v>0</v>
      </c>
      <c r="O105" s="168" t="s">
        <v>130</v>
      </c>
      <c r="P105" s="126"/>
      <c r="Q105" s="141"/>
      <c r="R105" s="6"/>
      <c r="S105" s="6"/>
    </row>
    <row r="106" s="5" customFormat="1" ht="24" customHeight="1" spans="1:19">
      <c r="A106" s="51">
        <v>97</v>
      </c>
      <c r="B106" s="62" t="s">
        <v>25</v>
      </c>
      <c r="C106" s="62" t="s">
        <v>26</v>
      </c>
      <c r="D106" s="69" t="s">
        <v>285</v>
      </c>
      <c r="E106" s="73"/>
      <c r="F106" s="81">
        <v>20231222</v>
      </c>
      <c r="G106" s="79"/>
      <c r="H106" s="83"/>
      <c r="I106" s="124"/>
      <c r="J106" s="79">
        <v>20000</v>
      </c>
      <c r="K106" s="79"/>
      <c r="L106" s="125"/>
      <c r="M106" s="125"/>
      <c r="N106" s="72">
        <v>20000</v>
      </c>
      <c r="O106" s="168" t="s">
        <v>286</v>
      </c>
      <c r="P106" s="126"/>
      <c r="Q106" s="141"/>
      <c r="R106" s="6"/>
      <c r="S106" s="6"/>
    </row>
    <row r="107" s="5" customFormat="1" ht="24" customHeight="1" spans="1:17">
      <c r="A107" s="51"/>
      <c r="B107" s="151"/>
      <c r="C107" s="151"/>
      <c r="D107" s="152" t="s">
        <v>287</v>
      </c>
      <c r="E107" s="153"/>
      <c r="F107" s="154"/>
      <c r="G107" s="155"/>
      <c r="H107" s="155">
        <f>SUM(H10:H106)</f>
        <v>3560479.52</v>
      </c>
      <c r="I107" s="155">
        <f>SUM(I10:I106)</f>
        <v>0</v>
      </c>
      <c r="J107" s="155">
        <f>SUM(J10:J106)</f>
        <v>20000</v>
      </c>
      <c r="K107" s="155">
        <f>SUM(K10:K106)</f>
        <v>2661778.4</v>
      </c>
      <c r="L107" s="169"/>
      <c r="M107" s="155"/>
      <c r="N107" s="155">
        <f>SUM(N10:N106)</f>
        <v>918701.12</v>
      </c>
      <c r="O107" s="170"/>
      <c r="P107" s="171"/>
      <c r="Q107" s="171"/>
    </row>
    <row r="108" s="5" customFormat="1" ht="24" customHeight="1" spans="1:17">
      <c r="A108" s="156" t="s">
        <v>288</v>
      </c>
      <c r="B108" s="157"/>
      <c r="C108" s="157"/>
      <c r="D108" s="158"/>
      <c r="E108" s="153"/>
      <c r="F108" s="154"/>
      <c r="G108" s="155"/>
      <c r="H108" s="155"/>
      <c r="I108" s="172"/>
      <c r="J108" s="172"/>
      <c r="K108" s="155"/>
      <c r="L108" s="169"/>
      <c r="M108" s="155"/>
      <c r="N108" s="155"/>
      <c r="O108" s="173"/>
      <c r="P108" s="174"/>
      <c r="Q108" s="178"/>
    </row>
    <row r="109" s="5" customFormat="1" ht="24" customHeight="1" spans="1:17">
      <c r="A109" s="51">
        <v>1</v>
      </c>
      <c r="B109" s="51"/>
      <c r="C109" s="51"/>
      <c r="D109" s="69" t="s">
        <v>289</v>
      </c>
      <c r="E109" s="154"/>
      <c r="F109" s="154"/>
      <c r="G109" s="155"/>
      <c r="H109" s="83">
        <v>3852.93</v>
      </c>
      <c r="I109" s="172"/>
      <c r="J109" s="172"/>
      <c r="K109" s="155"/>
      <c r="L109" s="169"/>
      <c r="M109" s="155"/>
      <c r="N109" s="155">
        <f>H109-K109</f>
        <v>3852.93</v>
      </c>
      <c r="O109" s="175"/>
      <c r="P109" s="174"/>
      <c r="Q109" s="178"/>
    </row>
    <row r="110" s="5" customFormat="1" ht="24" customHeight="1" spans="1:17">
      <c r="A110" s="51">
        <v>2</v>
      </c>
      <c r="B110" s="51"/>
      <c r="C110" s="51"/>
      <c r="D110" s="69" t="s">
        <v>290</v>
      </c>
      <c r="E110" s="154"/>
      <c r="F110" s="154"/>
      <c r="G110" s="155"/>
      <c r="H110" s="83">
        <v>3493.96</v>
      </c>
      <c r="I110" s="172"/>
      <c r="J110" s="172"/>
      <c r="K110" s="155"/>
      <c r="L110" s="169"/>
      <c r="M110" s="155"/>
      <c r="N110" s="155">
        <f>H110-K110</f>
        <v>3493.96</v>
      </c>
      <c r="O110" s="175"/>
      <c r="P110" s="174"/>
      <c r="Q110" s="178"/>
    </row>
    <row r="111" s="5" customFormat="1" ht="24" customHeight="1" spans="1:17">
      <c r="A111" s="51">
        <v>3</v>
      </c>
      <c r="B111" s="51"/>
      <c r="C111" s="51"/>
      <c r="D111" s="69" t="s">
        <v>291</v>
      </c>
      <c r="E111" s="154"/>
      <c r="F111" s="154"/>
      <c r="G111" s="155"/>
      <c r="H111" s="155">
        <v>3022.8</v>
      </c>
      <c r="I111" s="172"/>
      <c r="J111" s="172"/>
      <c r="K111" s="155"/>
      <c r="L111" s="169"/>
      <c r="M111" s="155"/>
      <c r="N111" s="155">
        <f>H111-K111</f>
        <v>3022.8</v>
      </c>
      <c r="O111" s="175"/>
      <c r="P111" s="174"/>
      <c r="Q111" s="178"/>
    </row>
    <row r="112" s="5" customFormat="1" ht="24" customHeight="1" spans="1:17">
      <c r="A112" s="51">
        <v>4</v>
      </c>
      <c r="B112" s="51"/>
      <c r="C112" s="51"/>
      <c r="D112" s="69" t="s">
        <v>292</v>
      </c>
      <c r="E112" s="154"/>
      <c r="F112" s="154"/>
      <c r="G112" s="155"/>
      <c r="H112" s="155">
        <v>3046.28</v>
      </c>
      <c r="I112" s="172"/>
      <c r="J112" s="172"/>
      <c r="K112" s="155"/>
      <c r="L112" s="169"/>
      <c r="M112" s="155"/>
      <c r="N112" s="155">
        <f>H112-K112</f>
        <v>3046.28</v>
      </c>
      <c r="O112" s="175"/>
      <c r="P112" s="174"/>
      <c r="Q112" s="178"/>
    </row>
    <row r="113" s="5" customFormat="1" ht="24" customHeight="1" spans="1:17">
      <c r="A113" s="159"/>
      <c r="B113" s="151"/>
      <c r="C113" s="160"/>
      <c r="D113" s="161" t="s">
        <v>293</v>
      </c>
      <c r="E113" s="153"/>
      <c r="F113" s="154"/>
      <c r="G113" s="155"/>
      <c r="H113" s="155">
        <f>SUM(H109:H112)</f>
        <v>13415.97</v>
      </c>
      <c r="I113" s="155">
        <f>SUM(I109:I112)</f>
        <v>0</v>
      </c>
      <c r="J113" s="155">
        <f>SUM(J109:J112)</f>
        <v>0</v>
      </c>
      <c r="K113" s="155">
        <f>SUM(K109:K112)</f>
        <v>0</v>
      </c>
      <c r="L113" s="169"/>
      <c r="M113" s="155"/>
      <c r="N113" s="155">
        <f>SUM(N109:N112)</f>
        <v>13415.97</v>
      </c>
      <c r="O113" s="170"/>
      <c r="P113" s="171"/>
      <c r="Q113" s="171"/>
    </row>
    <row r="114" s="5" customFormat="1" ht="24" customHeight="1" spans="1:17">
      <c r="A114" s="156" t="s">
        <v>294</v>
      </c>
      <c r="B114" s="157"/>
      <c r="C114" s="157"/>
      <c r="D114" s="162"/>
      <c r="E114" s="153"/>
      <c r="F114" s="154"/>
      <c r="G114" s="155"/>
      <c r="H114" s="155"/>
      <c r="I114" s="172"/>
      <c r="J114" s="172"/>
      <c r="K114" s="155"/>
      <c r="L114" s="169"/>
      <c r="M114" s="155"/>
      <c r="N114" s="155"/>
      <c r="O114" s="173"/>
      <c r="P114" s="174"/>
      <c r="Q114" s="178"/>
    </row>
    <row r="115" s="3" customFormat="1" ht="24" customHeight="1" spans="1:17">
      <c r="A115" s="163">
        <v>1</v>
      </c>
      <c r="B115" s="164"/>
      <c r="C115" s="164"/>
      <c r="D115" s="165"/>
      <c r="E115" s="166"/>
      <c r="F115" s="167"/>
      <c r="G115" s="66"/>
      <c r="H115" s="66"/>
      <c r="I115" s="149"/>
      <c r="J115" s="149"/>
      <c r="K115" s="66">
        <v>379200</v>
      </c>
      <c r="L115" s="108"/>
      <c r="M115" s="176">
        <v>44936</v>
      </c>
      <c r="N115" s="66">
        <f t="shared" ref="N115:N121" si="7">H115-K115</f>
        <v>-379200</v>
      </c>
      <c r="O115" s="63" t="s">
        <v>295</v>
      </c>
      <c r="P115" s="163"/>
      <c r="Q115" s="178"/>
    </row>
    <row r="116" s="3" customFormat="1" ht="24" customHeight="1" spans="1:17">
      <c r="A116" s="163">
        <v>2</v>
      </c>
      <c r="B116" s="164"/>
      <c r="C116" s="164"/>
      <c r="D116" s="165"/>
      <c r="E116" s="166"/>
      <c r="F116" s="167"/>
      <c r="G116" s="66"/>
      <c r="H116" s="66"/>
      <c r="I116" s="149"/>
      <c r="J116" s="149"/>
      <c r="K116" s="66">
        <v>10000</v>
      </c>
      <c r="L116" s="108"/>
      <c r="M116" s="176">
        <v>44936</v>
      </c>
      <c r="N116" s="66">
        <f t="shared" si="7"/>
        <v>-10000</v>
      </c>
      <c r="O116" s="63" t="s">
        <v>296</v>
      </c>
      <c r="P116" s="163"/>
      <c r="Q116" s="178"/>
    </row>
    <row r="117" s="3" customFormat="1" ht="24" customHeight="1" spans="1:17">
      <c r="A117" s="163">
        <v>3</v>
      </c>
      <c r="B117" s="164"/>
      <c r="C117" s="164"/>
      <c r="D117" s="165"/>
      <c r="E117" s="166"/>
      <c r="F117" s="167"/>
      <c r="G117" s="66"/>
      <c r="H117" s="66"/>
      <c r="I117" s="149"/>
      <c r="J117" s="149"/>
      <c r="K117" s="66">
        <v>28000</v>
      </c>
      <c r="L117" s="108"/>
      <c r="M117" s="176">
        <v>44936</v>
      </c>
      <c r="N117" s="66">
        <f t="shared" si="7"/>
        <v>-28000</v>
      </c>
      <c r="O117" s="63" t="s">
        <v>297</v>
      </c>
      <c r="P117" s="163"/>
      <c r="Q117" s="178"/>
    </row>
    <row r="118" s="3" customFormat="1" ht="24" customHeight="1" spans="1:17">
      <c r="A118" s="163">
        <v>4</v>
      </c>
      <c r="B118" s="164"/>
      <c r="C118" s="164"/>
      <c r="D118" s="165"/>
      <c r="E118" s="166"/>
      <c r="F118" s="167"/>
      <c r="G118" s="66"/>
      <c r="H118" s="66"/>
      <c r="I118" s="149"/>
      <c r="J118" s="149"/>
      <c r="K118" s="66">
        <v>21975</v>
      </c>
      <c r="L118" s="108"/>
      <c r="M118" s="176">
        <v>44938</v>
      </c>
      <c r="N118" s="66">
        <f t="shared" si="7"/>
        <v>-21975</v>
      </c>
      <c r="O118" s="63" t="s">
        <v>298</v>
      </c>
      <c r="P118" s="163"/>
      <c r="Q118" s="178"/>
    </row>
    <row r="119" s="3" customFormat="1" ht="24" customHeight="1" spans="1:17">
      <c r="A119" s="163">
        <v>5</v>
      </c>
      <c r="B119" s="164"/>
      <c r="C119" s="164"/>
      <c r="D119" s="165"/>
      <c r="E119" s="166"/>
      <c r="F119" s="167"/>
      <c r="G119" s="66"/>
      <c r="H119" s="66"/>
      <c r="I119" s="149"/>
      <c r="J119" s="149"/>
      <c r="K119" s="66">
        <v>1614922</v>
      </c>
      <c r="L119" s="108"/>
      <c r="M119" s="176">
        <v>44938</v>
      </c>
      <c r="N119" s="66">
        <f t="shared" si="7"/>
        <v>-1614922</v>
      </c>
      <c r="O119" s="63" t="s">
        <v>299</v>
      </c>
      <c r="P119" s="163"/>
      <c r="Q119" s="178"/>
    </row>
    <row r="120" s="3" customFormat="1" ht="24" customHeight="1" spans="1:17">
      <c r="A120" s="163">
        <v>6</v>
      </c>
      <c r="B120" s="164"/>
      <c r="C120" s="164"/>
      <c r="D120" s="165"/>
      <c r="E120" s="166"/>
      <c r="F120" s="167"/>
      <c r="G120" s="66"/>
      <c r="H120" s="66"/>
      <c r="I120" s="149"/>
      <c r="J120" s="149"/>
      <c r="K120" s="66">
        <v>367300</v>
      </c>
      <c r="L120" s="108"/>
      <c r="M120" s="176">
        <v>44942</v>
      </c>
      <c r="N120" s="66">
        <f t="shared" si="7"/>
        <v>-367300</v>
      </c>
      <c r="O120" s="63" t="s">
        <v>300</v>
      </c>
      <c r="P120" s="163"/>
      <c r="Q120" s="178"/>
    </row>
    <row r="121" s="3" customFormat="1" ht="24" customHeight="1" spans="1:17">
      <c r="A121" s="163">
        <v>7</v>
      </c>
      <c r="B121" s="164"/>
      <c r="C121" s="164"/>
      <c r="D121" s="165"/>
      <c r="E121" s="166"/>
      <c r="F121" s="167"/>
      <c r="G121" s="66"/>
      <c r="H121" s="66"/>
      <c r="I121" s="149"/>
      <c r="J121" s="149"/>
      <c r="K121" s="66">
        <v>1150</v>
      </c>
      <c r="L121" s="108"/>
      <c r="M121" s="176">
        <v>44942</v>
      </c>
      <c r="N121" s="66">
        <f t="shared" si="7"/>
        <v>-1150</v>
      </c>
      <c r="O121" s="63" t="s">
        <v>301</v>
      </c>
      <c r="P121" s="163"/>
      <c r="Q121" s="178"/>
    </row>
    <row r="122" s="3" customFormat="1" ht="24" customHeight="1" spans="1:17">
      <c r="A122" s="163">
        <v>8</v>
      </c>
      <c r="B122" s="164"/>
      <c r="C122" s="164"/>
      <c r="D122" s="165"/>
      <c r="E122" s="166"/>
      <c r="F122" s="167"/>
      <c r="G122" s="66"/>
      <c r="H122" s="66"/>
      <c r="I122" s="149"/>
      <c r="J122" s="149"/>
      <c r="K122" s="66">
        <v>5.4</v>
      </c>
      <c r="L122" s="108"/>
      <c r="M122" s="176">
        <v>44957</v>
      </c>
      <c r="N122" s="66">
        <f t="shared" ref="N122:N141" si="8">H122-K122</f>
        <v>-5.4</v>
      </c>
      <c r="O122" s="63" t="s">
        <v>302</v>
      </c>
      <c r="P122" s="163"/>
      <c r="Q122" s="178"/>
    </row>
    <row r="123" s="3" customFormat="1" ht="24" customHeight="1" spans="1:17">
      <c r="A123" s="163">
        <v>9</v>
      </c>
      <c r="B123" s="164"/>
      <c r="C123" s="164"/>
      <c r="D123" s="165"/>
      <c r="E123" s="166"/>
      <c r="F123" s="167"/>
      <c r="G123" s="66"/>
      <c r="H123" s="66"/>
      <c r="I123" s="149"/>
      <c r="J123" s="149"/>
      <c r="K123" s="66">
        <v>24690</v>
      </c>
      <c r="L123" s="108"/>
      <c r="M123" s="176">
        <v>44971</v>
      </c>
      <c r="N123" s="66">
        <f t="shared" si="8"/>
        <v>-24690</v>
      </c>
      <c r="O123" s="63" t="s">
        <v>303</v>
      </c>
      <c r="P123" s="163"/>
      <c r="Q123" s="178"/>
    </row>
    <row r="124" s="3" customFormat="1" ht="24" customHeight="1" spans="1:17">
      <c r="A124" s="163">
        <v>10</v>
      </c>
      <c r="B124" s="164"/>
      <c r="C124" s="164"/>
      <c r="D124" s="165"/>
      <c r="E124" s="166"/>
      <c r="F124" s="167"/>
      <c r="G124" s="66"/>
      <c r="H124" s="66"/>
      <c r="I124" s="149"/>
      <c r="J124" s="149"/>
      <c r="K124" s="66">
        <v>19</v>
      </c>
      <c r="L124" s="108"/>
      <c r="M124" s="176">
        <v>44985</v>
      </c>
      <c r="N124" s="66">
        <f t="shared" si="8"/>
        <v>-19</v>
      </c>
      <c r="O124" s="63" t="s">
        <v>304</v>
      </c>
      <c r="P124" s="163"/>
      <c r="Q124" s="178"/>
    </row>
    <row r="125" s="3" customFormat="1" ht="24" customHeight="1" spans="1:17">
      <c r="A125" s="163">
        <v>11</v>
      </c>
      <c r="B125" s="164"/>
      <c r="C125" s="164"/>
      <c r="D125" s="165"/>
      <c r="E125" s="166"/>
      <c r="F125" s="167"/>
      <c r="G125" s="66"/>
      <c r="H125" s="66"/>
      <c r="I125" s="149"/>
      <c r="J125" s="149"/>
      <c r="K125" s="66">
        <v>2000</v>
      </c>
      <c r="L125" s="108"/>
      <c r="M125" s="176">
        <v>45016</v>
      </c>
      <c r="N125" s="66">
        <f t="shared" si="8"/>
        <v>-2000</v>
      </c>
      <c r="O125" s="63" t="s">
        <v>305</v>
      </c>
      <c r="P125" s="163"/>
      <c r="Q125" s="178"/>
    </row>
    <row r="126" s="3" customFormat="1" ht="24" customHeight="1" spans="1:17">
      <c r="A126" s="163">
        <v>12</v>
      </c>
      <c r="B126" s="164"/>
      <c r="C126" s="164"/>
      <c r="D126" s="165"/>
      <c r="E126" s="166"/>
      <c r="F126" s="167"/>
      <c r="G126" s="66"/>
      <c r="H126" s="66"/>
      <c r="I126" s="149"/>
      <c r="J126" s="149"/>
      <c r="K126" s="66">
        <v>4000</v>
      </c>
      <c r="L126" s="108"/>
      <c r="M126" s="176">
        <v>45016</v>
      </c>
      <c r="N126" s="66">
        <f t="shared" si="8"/>
        <v>-4000</v>
      </c>
      <c r="O126" s="63" t="s">
        <v>306</v>
      </c>
      <c r="P126" s="163"/>
      <c r="Q126" s="178"/>
    </row>
    <row r="127" s="3" customFormat="1" ht="24" customHeight="1" spans="1:17">
      <c r="A127" s="163">
        <v>13</v>
      </c>
      <c r="B127" s="164"/>
      <c r="C127" s="164"/>
      <c r="D127" s="165"/>
      <c r="E127" s="166"/>
      <c r="F127" s="167"/>
      <c r="G127" s="66"/>
      <c r="H127" s="66"/>
      <c r="I127" s="149"/>
      <c r="J127" s="149"/>
      <c r="K127" s="66">
        <v>0.8</v>
      </c>
      <c r="L127" s="108"/>
      <c r="M127" s="176">
        <v>45016</v>
      </c>
      <c r="N127" s="66">
        <f t="shared" si="8"/>
        <v>-0.8</v>
      </c>
      <c r="O127" s="63" t="s">
        <v>307</v>
      </c>
      <c r="P127" s="163"/>
      <c r="Q127" s="178"/>
    </row>
    <row r="128" s="3" customFormat="1" ht="24" customHeight="1" spans="1:17">
      <c r="A128" s="163">
        <v>14</v>
      </c>
      <c r="B128" s="164"/>
      <c r="C128" s="164"/>
      <c r="D128" s="165"/>
      <c r="E128" s="166"/>
      <c r="F128" s="167"/>
      <c r="G128" s="66"/>
      <c r="H128" s="66"/>
      <c r="I128" s="149"/>
      <c r="J128" s="149"/>
      <c r="K128" s="66">
        <v>11500</v>
      </c>
      <c r="L128" s="108"/>
      <c r="M128" s="176">
        <v>45040</v>
      </c>
      <c r="N128" s="66">
        <f t="shared" si="8"/>
        <v>-11500</v>
      </c>
      <c r="O128" s="117" t="s">
        <v>308</v>
      </c>
      <c r="P128" s="163"/>
      <c r="Q128" s="178"/>
    </row>
    <row r="129" s="3" customFormat="1" ht="24" customHeight="1" spans="1:17">
      <c r="A129" s="163">
        <v>15</v>
      </c>
      <c r="B129" s="164"/>
      <c r="C129" s="164"/>
      <c r="D129" s="165"/>
      <c r="E129" s="166"/>
      <c r="F129" s="167"/>
      <c r="G129" s="66"/>
      <c r="H129" s="66"/>
      <c r="I129" s="149"/>
      <c r="J129" s="149"/>
      <c r="K129" s="66">
        <v>25000</v>
      </c>
      <c r="L129" s="108"/>
      <c r="M129" s="176">
        <v>45040</v>
      </c>
      <c r="N129" s="66">
        <f t="shared" si="8"/>
        <v>-25000</v>
      </c>
      <c r="O129" s="117" t="s">
        <v>309</v>
      </c>
      <c r="P129" s="163"/>
      <c r="Q129" s="178"/>
    </row>
    <row r="130" s="3" customFormat="1" ht="24" customHeight="1" spans="1:17">
      <c r="A130" s="163">
        <v>16</v>
      </c>
      <c r="B130" s="164"/>
      <c r="C130" s="164"/>
      <c r="D130" s="165"/>
      <c r="E130" s="166"/>
      <c r="F130" s="167"/>
      <c r="G130" s="66"/>
      <c r="H130" s="66"/>
      <c r="I130" s="149"/>
      <c r="J130" s="149"/>
      <c r="K130" s="66">
        <v>8850</v>
      </c>
      <c r="L130" s="108"/>
      <c r="M130" s="176">
        <v>45040</v>
      </c>
      <c r="N130" s="66">
        <f t="shared" si="8"/>
        <v>-8850</v>
      </c>
      <c r="O130" s="63" t="s">
        <v>310</v>
      </c>
      <c r="P130" s="163"/>
      <c r="Q130" s="178"/>
    </row>
    <row r="131" s="3" customFormat="1" ht="24" customHeight="1" spans="1:17">
      <c r="A131" s="163">
        <v>17</v>
      </c>
      <c r="B131" s="164"/>
      <c r="C131" s="164"/>
      <c r="D131" s="165"/>
      <c r="E131" s="166"/>
      <c r="F131" s="167"/>
      <c r="G131" s="66"/>
      <c r="H131" s="66"/>
      <c r="I131" s="149"/>
      <c r="J131" s="149"/>
      <c r="K131" s="66">
        <v>5</v>
      </c>
      <c r="L131" s="108"/>
      <c r="M131" s="176">
        <v>45046</v>
      </c>
      <c r="N131" s="66">
        <f t="shared" si="8"/>
        <v>-5</v>
      </c>
      <c r="O131" s="63" t="s">
        <v>311</v>
      </c>
      <c r="P131" s="163"/>
      <c r="Q131" s="178"/>
    </row>
    <row r="132" s="3" customFormat="1" ht="24" customHeight="1" spans="1:17">
      <c r="A132" s="163">
        <v>18</v>
      </c>
      <c r="B132" s="164"/>
      <c r="C132" s="164"/>
      <c r="D132" s="165"/>
      <c r="E132" s="166"/>
      <c r="F132" s="167"/>
      <c r="G132" s="66"/>
      <c r="H132" s="66"/>
      <c r="I132" s="149"/>
      <c r="J132" s="149"/>
      <c r="K132" s="66">
        <v>778</v>
      </c>
      <c r="L132" s="108"/>
      <c r="M132" s="176">
        <v>45059</v>
      </c>
      <c r="N132" s="66">
        <f t="shared" si="8"/>
        <v>-778</v>
      </c>
      <c r="O132" s="63" t="s">
        <v>312</v>
      </c>
      <c r="P132" s="163"/>
      <c r="Q132" s="178"/>
    </row>
    <row r="133" s="3" customFormat="1" ht="24" customHeight="1" spans="1:17">
      <c r="A133" s="163">
        <v>19</v>
      </c>
      <c r="B133" s="164"/>
      <c r="C133" s="164"/>
      <c r="D133" s="165"/>
      <c r="E133" s="166"/>
      <c r="F133" s="167"/>
      <c r="G133" s="66"/>
      <c r="H133" s="66"/>
      <c r="I133" s="149"/>
      <c r="J133" s="149"/>
      <c r="K133" s="66">
        <v>17</v>
      </c>
      <c r="L133" s="108"/>
      <c r="M133" s="176">
        <v>45077</v>
      </c>
      <c r="N133" s="66">
        <f t="shared" si="8"/>
        <v>-17</v>
      </c>
      <c r="O133" s="63" t="s">
        <v>313</v>
      </c>
      <c r="P133" s="163"/>
      <c r="Q133" s="178"/>
    </row>
    <row r="134" s="3" customFormat="1" ht="24" customHeight="1" spans="1:17">
      <c r="A134" s="163">
        <v>20</v>
      </c>
      <c r="B134" s="164"/>
      <c r="C134" s="164"/>
      <c r="D134" s="165"/>
      <c r="E134" s="166"/>
      <c r="F134" s="167"/>
      <c r="G134" s="66"/>
      <c r="H134" s="66"/>
      <c r="I134" s="149"/>
      <c r="J134" s="149"/>
      <c r="K134" s="66">
        <v>1000</v>
      </c>
      <c r="L134" s="108"/>
      <c r="M134" s="176">
        <v>45086</v>
      </c>
      <c r="N134" s="66">
        <f t="shared" si="8"/>
        <v>-1000</v>
      </c>
      <c r="O134" s="63" t="s">
        <v>314</v>
      </c>
      <c r="P134" s="163"/>
      <c r="Q134" s="178"/>
    </row>
    <row r="135" s="3" customFormat="1" ht="24" customHeight="1" spans="1:17">
      <c r="A135" s="163">
        <v>21</v>
      </c>
      <c r="B135" s="164"/>
      <c r="C135" s="164"/>
      <c r="D135" s="165"/>
      <c r="E135" s="166"/>
      <c r="F135" s="165"/>
      <c r="G135" s="165"/>
      <c r="H135" s="66"/>
      <c r="I135" s="149"/>
      <c r="J135" s="149"/>
      <c r="K135" s="66">
        <v>3500</v>
      </c>
      <c r="L135" s="108"/>
      <c r="M135" s="176">
        <v>45086</v>
      </c>
      <c r="N135" s="66">
        <f t="shared" si="8"/>
        <v>-3500</v>
      </c>
      <c r="O135" s="63" t="s">
        <v>315</v>
      </c>
      <c r="P135" s="166"/>
      <c r="Q135" s="198"/>
    </row>
    <row r="136" s="3" customFormat="1" ht="24" customHeight="1" spans="1:17">
      <c r="A136" s="163">
        <v>22</v>
      </c>
      <c r="B136" s="164"/>
      <c r="C136" s="164"/>
      <c r="D136" s="165"/>
      <c r="E136" s="166"/>
      <c r="F136" s="165"/>
      <c r="G136" s="165"/>
      <c r="H136" s="66"/>
      <c r="I136" s="149"/>
      <c r="J136" s="149"/>
      <c r="K136" s="66">
        <v>5300</v>
      </c>
      <c r="L136" s="108"/>
      <c r="M136" s="176">
        <v>45086</v>
      </c>
      <c r="N136" s="66">
        <f t="shared" si="8"/>
        <v>-5300</v>
      </c>
      <c r="O136" s="63" t="s">
        <v>316</v>
      </c>
      <c r="P136" s="166"/>
      <c r="Q136" s="198"/>
    </row>
    <row r="137" s="3" customFormat="1" ht="24" customHeight="1" spans="1:17">
      <c r="A137" s="163">
        <v>23</v>
      </c>
      <c r="B137" s="164"/>
      <c r="C137" s="164"/>
      <c r="D137" s="165"/>
      <c r="E137" s="166"/>
      <c r="F137" s="165"/>
      <c r="G137" s="165"/>
      <c r="H137" s="66"/>
      <c r="I137" s="149"/>
      <c r="J137" s="149"/>
      <c r="K137" s="66">
        <v>3000</v>
      </c>
      <c r="L137" s="108"/>
      <c r="M137" s="176">
        <v>45098</v>
      </c>
      <c r="N137" s="66">
        <f t="shared" si="8"/>
        <v>-3000</v>
      </c>
      <c r="O137" s="63" t="s">
        <v>317</v>
      </c>
      <c r="P137" s="166"/>
      <c r="Q137" s="198"/>
    </row>
    <row r="138" s="3" customFormat="1" ht="24" customHeight="1" spans="1:17">
      <c r="A138" s="163">
        <v>24</v>
      </c>
      <c r="B138" s="164"/>
      <c r="C138" s="164"/>
      <c r="D138" s="165"/>
      <c r="E138" s="166"/>
      <c r="F138" s="165"/>
      <c r="G138" s="165"/>
      <c r="H138" s="66"/>
      <c r="I138" s="149"/>
      <c r="J138" s="149"/>
      <c r="K138" s="66">
        <v>7.5</v>
      </c>
      <c r="L138" s="108"/>
      <c r="M138" s="176">
        <v>45107</v>
      </c>
      <c r="N138" s="66">
        <f t="shared" si="8"/>
        <v>-7.5</v>
      </c>
      <c r="O138" s="63" t="s">
        <v>318</v>
      </c>
      <c r="P138" s="166"/>
      <c r="Q138" s="198"/>
    </row>
    <row r="139" s="3" customFormat="1" ht="24" customHeight="1" spans="1:17">
      <c r="A139" s="163">
        <v>25</v>
      </c>
      <c r="B139" s="164"/>
      <c r="C139" s="164"/>
      <c r="D139" s="165"/>
      <c r="E139" s="166"/>
      <c r="F139" s="165"/>
      <c r="G139" s="165"/>
      <c r="H139" s="66"/>
      <c r="I139" s="149"/>
      <c r="J139" s="149"/>
      <c r="K139" s="66">
        <v>182</v>
      </c>
      <c r="L139" s="108"/>
      <c r="M139" s="176">
        <v>45138</v>
      </c>
      <c r="N139" s="66">
        <f t="shared" si="8"/>
        <v>-182</v>
      </c>
      <c r="O139" s="63" t="s">
        <v>319</v>
      </c>
      <c r="P139" s="166"/>
      <c r="Q139" s="198"/>
    </row>
    <row r="140" s="3" customFormat="1" ht="24" customHeight="1" spans="1:17">
      <c r="A140" s="163">
        <v>26</v>
      </c>
      <c r="B140" s="164"/>
      <c r="C140" s="164"/>
      <c r="D140" s="165"/>
      <c r="E140" s="166"/>
      <c r="F140" s="165"/>
      <c r="G140" s="165"/>
      <c r="H140" s="66"/>
      <c r="I140" s="149"/>
      <c r="J140" s="149"/>
      <c r="K140" s="66">
        <v>1000</v>
      </c>
      <c r="L140" s="66"/>
      <c r="M140" s="176">
        <v>45142</v>
      </c>
      <c r="N140" s="66">
        <f t="shared" si="8"/>
        <v>-1000</v>
      </c>
      <c r="O140" s="63" t="s">
        <v>320</v>
      </c>
      <c r="P140" s="166"/>
      <c r="Q140" s="198"/>
    </row>
    <row r="141" s="5" customFormat="1" ht="24" customHeight="1" spans="1:17">
      <c r="A141" s="163">
        <v>27</v>
      </c>
      <c r="B141" s="164"/>
      <c r="C141" s="164"/>
      <c r="D141" s="179"/>
      <c r="E141" s="153"/>
      <c r="F141" s="179"/>
      <c r="G141" s="179"/>
      <c r="H141" s="155"/>
      <c r="I141" s="172"/>
      <c r="J141" s="172"/>
      <c r="K141" s="155">
        <v>625</v>
      </c>
      <c r="L141" s="155"/>
      <c r="M141" s="190">
        <v>45169</v>
      </c>
      <c r="N141" s="155">
        <f t="shared" si="8"/>
        <v>-625</v>
      </c>
      <c r="O141" s="63" t="s">
        <v>321</v>
      </c>
      <c r="P141" s="153"/>
      <c r="Q141" s="171"/>
    </row>
    <row r="142" s="5" customFormat="1" ht="24" customHeight="1" spans="1:17">
      <c r="A142" s="163">
        <v>28</v>
      </c>
      <c r="B142" s="164"/>
      <c r="C142" s="164"/>
      <c r="D142" s="179"/>
      <c r="E142" s="153"/>
      <c r="F142" s="179"/>
      <c r="G142" s="179"/>
      <c r="H142" s="155"/>
      <c r="I142" s="172"/>
      <c r="J142" s="172"/>
      <c r="K142" s="155">
        <v>17</v>
      </c>
      <c r="L142" s="155"/>
      <c r="M142" s="190">
        <v>45199</v>
      </c>
      <c r="N142" s="155">
        <f t="shared" ref="N142:N155" si="9">H142-K142</f>
        <v>-17</v>
      </c>
      <c r="O142" s="63" t="s">
        <v>322</v>
      </c>
      <c r="P142" s="153"/>
      <c r="Q142" s="171"/>
    </row>
    <row r="143" s="5" customFormat="1" ht="24" customHeight="1" spans="1:17">
      <c r="A143" s="163">
        <v>29</v>
      </c>
      <c r="B143" s="164"/>
      <c r="C143" s="164"/>
      <c r="D143" s="179"/>
      <c r="E143" s="153"/>
      <c r="F143" s="179"/>
      <c r="G143" s="179"/>
      <c r="H143" s="155"/>
      <c r="I143" s="172"/>
      <c r="J143" s="172"/>
      <c r="K143" s="155">
        <v>22</v>
      </c>
      <c r="L143" s="155"/>
      <c r="M143" s="190">
        <v>45230</v>
      </c>
      <c r="N143" s="155">
        <f t="shared" si="9"/>
        <v>-22</v>
      </c>
      <c r="O143" s="63" t="s">
        <v>323</v>
      </c>
      <c r="P143" s="153"/>
      <c r="Q143" s="171"/>
    </row>
    <row r="144" s="5" customFormat="1" ht="24" customHeight="1" spans="1:17">
      <c r="A144" s="163">
        <v>30</v>
      </c>
      <c r="B144" s="164"/>
      <c r="C144" s="164"/>
      <c r="D144" s="179"/>
      <c r="E144" s="153"/>
      <c r="F144" s="179"/>
      <c r="G144" s="179"/>
      <c r="H144" s="155"/>
      <c r="I144" s="172"/>
      <c r="J144" s="172"/>
      <c r="K144" s="155">
        <v>631.8</v>
      </c>
      <c r="L144" s="155"/>
      <c r="M144" s="190">
        <v>45257</v>
      </c>
      <c r="N144" s="155">
        <f t="shared" si="9"/>
        <v>-631.8</v>
      </c>
      <c r="O144" s="63" t="s">
        <v>324</v>
      </c>
      <c r="P144" s="153"/>
      <c r="Q144" s="171"/>
    </row>
    <row r="145" s="5" customFormat="1" ht="24" customHeight="1" spans="1:17">
      <c r="A145" s="163">
        <v>31</v>
      </c>
      <c r="B145" s="164"/>
      <c r="C145" s="164"/>
      <c r="D145" s="179"/>
      <c r="E145" s="153"/>
      <c r="F145" s="179"/>
      <c r="G145" s="179"/>
      <c r="H145" s="155"/>
      <c r="I145" s="172"/>
      <c r="J145" s="172"/>
      <c r="K145" s="155">
        <v>1000</v>
      </c>
      <c r="L145" s="155"/>
      <c r="M145" s="190">
        <v>45260</v>
      </c>
      <c r="N145" s="155">
        <f t="shared" si="9"/>
        <v>-1000</v>
      </c>
      <c r="O145" s="63" t="s">
        <v>325</v>
      </c>
      <c r="P145" s="153"/>
      <c r="Q145" s="171"/>
    </row>
    <row r="146" s="5" customFormat="1" ht="24" customHeight="1" spans="1:17">
      <c r="A146" s="163">
        <v>32</v>
      </c>
      <c r="B146" s="164"/>
      <c r="C146" s="164"/>
      <c r="D146" s="179"/>
      <c r="E146" s="153"/>
      <c r="F146" s="179"/>
      <c r="G146" s="179"/>
      <c r="H146" s="155"/>
      <c r="I146" s="172"/>
      <c r="J146" s="172"/>
      <c r="K146" s="155">
        <v>19</v>
      </c>
      <c r="L146" s="155"/>
      <c r="M146" s="190">
        <v>45260</v>
      </c>
      <c r="N146" s="155">
        <f t="shared" si="9"/>
        <v>-19</v>
      </c>
      <c r="O146" s="63" t="s">
        <v>326</v>
      </c>
      <c r="P146" s="153"/>
      <c r="Q146" s="171"/>
    </row>
    <row r="147" s="5" customFormat="1" ht="24" customHeight="1" spans="1:17">
      <c r="A147" s="163">
        <v>33</v>
      </c>
      <c r="B147" s="164"/>
      <c r="C147" s="164"/>
      <c r="D147" s="179"/>
      <c r="E147" s="153"/>
      <c r="F147" s="179"/>
      <c r="G147" s="179"/>
      <c r="H147" s="155"/>
      <c r="I147" s="172"/>
      <c r="J147" s="172"/>
      <c r="K147" s="155">
        <v>18582.15</v>
      </c>
      <c r="L147" s="155"/>
      <c r="M147" s="190">
        <v>45267</v>
      </c>
      <c r="N147" s="155">
        <f t="shared" si="9"/>
        <v>-18582.15</v>
      </c>
      <c r="O147" s="63" t="s">
        <v>327</v>
      </c>
      <c r="P147" s="153"/>
      <c r="Q147" s="171"/>
    </row>
    <row r="148" s="5" customFormat="1" ht="24" customHeight="1" spans="1:17">
      <c r="A148" s="163">
        <v>34</v>
      </c>
      <c r="B148" s="164"/>
      <c r="C148" s="164"/>
      <c r="D148" s="179"/>
      <c r="E148" s="153"/>
      <c r="F148" s="179"/>
      <c r="G148" s="179"/>
      <c r="H148" s="155"/>
      <c r="I148" s="172"/>
      <c r="J148" s="172"/>
      <c r="K148" s="155">
        <v>662825</v>
      </c>
      <c r="L148" s="155"/>
      <c r="M148" s="190">
        <v>45267</v>
      </c>
      <c r="N148" s="155">
        <f t="shared" si="9"/>
        <v>-662825</v>
      </c>
      <c r="O148" s="63" t="s">
        <v>328</v>
      </c>
      <c r="P148" s="153"/>
      <c r="Q148" s="171"/>
    </row>
    <row r="149" s="5" customFormat="1" ht="24" customHeight="1" spans="1:17">
      <c r="A149" s="163">
        <v>35</v>
      </c>
      <c r="B149" s="164"/>
      <c r="C149" s="164"/>
      <c r="D149" s="179"/>
      <c r="E149" s="153"/>
      <c r="F149" s="179"/>
      <c r="G149" s="179"/>
      <c r="H149" s="155"/>
      <c r="I149" s="172"/>
      <c r="J149" s="172"/>
      <c r="K149" s="155">
        <v>20000</v>
      </c>
      <c r="L149" s="155"/>
      <c r="M149" s="190">
        <v>45267</v>
      </c>
      <c r="N149" s="155">
        <f t="shared" si="9"/>
        <v>-20000</v>
      </c>
      <c r="O149" s="63" t="s">
        <v>329</v>
      </c>
      <c r="P149" s="153"/>
      <c r="Q149" s="171"/>
    </row>
    <row r="150" s="5" customFormat="1" ht="24" customHeight="1" spans="1:17">
      <c r="A150" s="163">
        <v>36</v>
      </c>
      <c r="B150" s="164"/>
      <c r="C150" s="164"/>
      <c r="D150" s="179"/>
      <c r="E150" s="153"/>
      <c r="F150" s="179"/>
      <c r="G150" s="179"/>
      <c r="H150" s="155"/>
      <c r="I150" s="172"/>
      <c r="J150" s="172"/>
      <c r="K150" s="155">
        <v>23200</v>
      </c>
      <c r="L150" s="155"/>
      <c r="M150" s="190">
        <v>45267</v>
      </c>
      <c r="N150" s="155">
        <f t="shared" si="9"/>
        <v>-23200</v>
      </c>
      <c r="O150" s="191" t="s">
        <v>330</v>
      </c>
      <c r="P150" s="153"/>
      <c r="Q150" s="171"/>
    </row>
    <row r="151" s="5" customFormat="1" ht="24" customHeight="1" spans="1:17">
      <c r="A151" s="163">
        <v>37</v>
      </c>
      <c r="B151" s="164"/>
      <c r="C151" s="164"/>
      <c r="D151" s="179"/>
      <c r="E151" s="153"/>
      <c r="F151" s="179"/>
      <c r="G151" s="179"/>
      <c r="H151" s="155"/>
      <c r="I151" s="172"/>
      <c r="J151" s="172"/>
      <c r="K151" s="155">
        <v>4400</v>
      </c>
      <c r="L151" s="155"/>
      <c r="M151" s="190">
        <v>45288</v>
      </c>
      <c r="N151" s="155">
        <f t="shared" si="9"/>
        <v>-4400</v>
      </c>
      <c r="O151" s="192" t="s">
        <v>331</v>
      </c>
      <c r="P151" s="153"/>
      <c r="Q151" s="171"/>
    </row>
    <row r="152" s="5" customFormat="1" ht="24" customHeight="1" spans="1:17">
      <c r="A152" s="163">
        <v>38</v>
      </c>
      <c r="B152" s="164"/>
      <c r="C152" s="164"/>
      <c r="D152" s="179"/>
      <c r="E152" s="153"/>
      <c r="F152" s="179"/>
      <c r="G152" s="179"/>
      <c r="H152" s="155"/>
      <c r="I152" s="172"/>
      <c r="J152" s="172"/>
      <c r="K152" s="155">
        <v>662825</v>
      </c>
      <c r="L152" s="155"/>
      <c r="M152" s="190">
        <v>45288</v>
      </c>
      <c r="N152" s="155">
        <f t="shared" si="9"/>
        <v>-662825</v>
      </c>
      <c r="O152" s="63" t="s">
        <v>332</v>
      </c>
      <c r="P152" s="153"/>
      <c r="Q152" s="171"/>
    </row>
    <row r="153" s="5" customFormat="1" ht="24" customHeight="1" spans="1:17">
      <c r="A153" s="163">
        <v>39</v>
      </c>
      <c r="B153" s="164"/>
      <c r="C153" s="164"/>
      <c r="D153" s="179"/>
      <c r="E153" s="153"/>
      <c r="F153" s="179"/>
      <c r="G153" s="179"/>
      <c r="H153" s="155"/>
      <c r="I153" s="172"/>
      <c r="J153" s="172"/>
      <c r="K153" s="155">
        <v>72</v>
      </c>
      <c r="L153" s="155"/>
      <c r="M153" s="190">
        <v>45291</v>
      </c>
      <c r="N153" s="155">
        <f t="shared" si="9"/>
        <v>-72</v>
      </c>
      <c r="O153" s="63" t="s">
        <v>333</v>
      </c>
      <c r="P153" s="153"/>
      <c r="Q153" s="171"/>
    </row>
    <row r="154" s="5" customFormat="1" ht="24" customHeight="1" spans="1:17">
      <c r="A154" s="159"/>
      <c r="B154" s="151"/>
      <c r="C154" s="160"/>
      <c r="D154" s="180" t="s">
        <v>334</v>
      </c>
      <c r="E154" s="153"/>
      <c r="F154" s="154"/>
      <c r="G154" s="155"/>
      <c r="H154" s="155"/>
      <c r="I154" s="172"/>
      <c r="J154" s="172"/>
      <c r="K154" s="155">
        <f>SUM(K115:K153)</f>
        <v>3907620.65</v>
      </c>
      <c r="L154" s="155"/>
      <c r="M154" s="190"/>
      <c r="N154" s="155">
        <f t="shared" si="9"/>
        <v>-3907620.65</v>
      </c>
      <c r="O154" s="173"/>
      <c r="P154" s="174"/>
      <c r="Q154" s="178"/>
    </row>
    <row r="155" s="2" customFormat="1" ht="24" customHeight="1" spans="1:17">
      <c r="A155" s="163"/>
      <c r="B155" s="52"/>
      <c r="C155" s="53"/>
      <c r="D155" s="181" t="s">
        <v>335</v>
      </c>
      <c r="E155" s="55"/>
      <c r="F155" s="56"/>
      <c r="G155" s="57"/>
      <c r="H155" s="58">
        <f>H107+H113</f>
        <v>3573895.49</v>
      </c>
      <c r="I155" s="58">
        <f>I107+I113</f>
        <v>0</v>
      </c>
      <c r="J155" s="58">
        <f>J107+J113</f>
        <v>20000</v>
      </c>
      <c r="K155" s="58">
        <f>K107+K113+K154</f>
        <v>6569399.05</v>
      </c>
      <c r="L155" s="58"/>
      <c r="M155" s="58">
        <f>M107+M113</f>
        <v>0</v>
      </c>
      <c r="N155" s="58">
        <f>N107+N113+N154</f>
        <v>-2975503.56</v>
      </c>
      <c r="O155" s="106">
        <f>O200+O345</f>
        <v>0</v>
      </c>
      <c r="P155" s="107"/>
      <c r="Q155" s="199"/>
    </row>
    <row r="156" s="5" customFormat="1" ht="24" customHeight="1" spans="1:17">
      <c r="A156" s="182"/>
      <c r="B156" s="182"/>
      <c r="C156" s="182"/>
      <c r="D156" s="180" t="s">
        <v>336</v>
      </c>
      <c r="E156" s="153"/>
      <c r="F156" s="154"/>
      <c r="G156" s="183"/>
      <c r="H156" s="155"/>
      <c r="I156" s="155"/>
      <c r="J156" s="155"/>
      <c r="K156" s="155"/>
      <c r="L156" s="155"/>
      <c r="M156" s="155"/>
      <c r="N156" s="155">
        <f>N8+N155</f>
        <v>5021588.18</v>
      </c>
      <c r="O156" s="193"/>
      <c r="P156" s="194"/>
      <c r="Q156" s="200"/>
    </row>
    <row r="157" ht="27" customHeight="1" spans="1:17">
      <c r="A157" s="184" t="s">
        <v>337</v>
      </c>
      <c r="B157" s="184"/>
      <c r="C157" s="184"/>
      <c r="D157" s="185"/>
      <c r="E157" s="186"/>
      <c r="F157" s="187"/>
      <c r="G157" s="188"/>
      <c r="H157" s="189"/>
      <c r="I157" s="195"/>
      <c r="J157" s="195"/>
      <c r="K157" s="189"/>
      <c r="L157" s="189"/>
      <c r="M157" s="189"/>
      <c r="N157" s="189"/>
      <c r="O157" s="196"/>
      <c r="P157" s="197"/>
      <c r="Q157" s="201"/>
    </row>
    <row r="167" spans="7:7">
      <c r="G167" s="13"/>
    </row>
    <row r="169" spans="7:7">
      <c r="G169" s="13"/>
    </row>
    <row r="172" spans="7:7">
      <c r="G172" s="11"/>
    </row>
    <row r="174" spans="7:7">
      <c r="G174" s="11"/>
    </row>
  </sheetData>
  <mergeCells count="31">
    <mergeCell ref="A1:B1"/>
    <mergeCell ref="A2:Q2"/>
    <mergeCell ref="D4:H4"/>
    <mergeCell ref="K4:N4"/>
    <mergeCell ref="O4:Q4"/>
    <mergeCell ref="A9:D9"/>
    <mergeCell ref="A108:D108"/>
    <mergeCell ref="A113:C113"/>
    <mergeCell ref="A114:D114"/>
    <mergeCell ref="A154:C154"/>
    <mergeCell ref="F167:G167"/>
    <mergeCell ref="F169:G169"/>
    <mergeCell ref="F172:G172"/>
    <mergeCell ref="F174:G174"/>
    <mergeCell ref="A4:A6"/>
    <mergeCell ref="B4:B6"/>
    <mergeCell ref="C4:C6"/>
    <mergeCell ref="D5:D6"/>
    <mergeCell ref="E5:E6"/>
    <mergeCell ref="F5:F6"/>
    <mergeCell ref="G5:G6"/>
    <mergeCell ref="H5:H6"/>
    <mergeCell ref="I4:I6"/>
    <mergeCell ref="J4:J6"/>
    <mergeCell ref="K5:K6"/>
    <mergeCell ref="L5:L6"/>
    <mergeCell ref="M5:M6"/>
    <mergeCell ref="N5:N6"/>
    <mergeCell ref="O5:O6"/>
    <mergeCell ref="P5:P6"/>
    <mergeCell ref="Q5:Q6"/>
  </mergeCells>
  <printOptions horizontalCentered="1"/>
  <pageMargins left="0.156944444444444" right="0" top="0.196527777777778" bottom="0.786805555555556" header="0.590277777777778" footer="0.511805555555556"/>
  <pageSetup paperSize="8" scale="64" fitToHeight="0" orientation="landscape" horizontalDpi="600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gdssjt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2023年度明细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郭华溢</dc:creator>
  <cp:lastModifiedBy>Administrator</cp:lastModifiedBy>
  <dcterms:created xsi:type="dcterms:W3CDTF">2017-05-31T08:48:00Z</dcterms:created>
  <cp:lastPrinted>2018-09-29T07:43:00Z</cp:lastPrinted>
  <dcterms:modified xsi:type="dcterms:W3CDTF">2024-04-10T03:28:49Z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2B799DC929F9421C8B370A3420FEA1EC</vt:lpwstr>
  </property>
</Properties>
</file>