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320" tabRatio="955" activeTab="3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externalReferences>
    <externalReference r:id="rId11"/>
  </externalReference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5">工资福利和个人家庭5!$A$1:$AK$8</definedName>
    <definedName name="_xlnm.Print_Area" localSheetId="9">基金支出12!$A$1:$R$7</definedName>
    <definedName name="_xlnm.Print_Area" localSheetId="6">商品服务支出表6!$A$1:$M$7</definedName>
    <definedName name="_xlnm.Print_Area" localSheetId="2">收入总表2!$A$1:$U$9</definedName>
    <definedName name="_xlnm.Print_Area" localSheetId="1">收支总表1!$A$1:$F$34</definedName>
    <definedName name="_xlnm.Print_Area" localSheetId="7">项目支出7!$A$1:$O$9</definedName>
    <definedName name="_xlnm.Print_Area" localSheetId="8">一般财拨总表8!$A$1:$U$7</definedName>
    <definedName name="_xlnm.Print_Area" localSheetId="4">支出总表4!$A$1:$X$7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<sst xmlns="http://schemas.openxmlformats.org/spreadsheetml/2006/main" count="679" uniqueCount="267">
  <si>
    <t>2018年部门预算输出报表</t>
  </si>
  <si>
    <t/>
  </si>
  <si>
    <t>报送日期：   年   月   日</t>
  </si>
  <si>
    <t xml:space="preserve">    单位负责人签章：        财务负责人签章：         制表人签章：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</si>
  <si>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</si>
  <si>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</si>
  <si>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</si>
  <si>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</si>
  <si>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</si>
  <si>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支                  出</t>
  </si>
  <si>
    <t>项                    目</t>
  </si>
  <si>
    <t>2018年预算</t>
  </si>
  <si>
    <t>项             目</t>
  </si>
  <si>
    <t>一、预算拨款</t>
  </si>
  <si>
    <t>一、基本支出</t>
  </si>
  <si>
    <t>一、一般公共服务</t>
  </si>
  <si>
    <t xml:space="preserve">      一般预算</t>
  </si>
  <si>
    <t>　　　工资福利支出</t>
  </si>
  <si>
    <t>二、外交</t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</si>
  <si>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基金预算拨款</t>
    </r>
  </si>
  <si>
    <t>　　　一般商品和服务支出</t>
  </si>
  <si>
    <t>三、国防</t>
  </si>
  <si>
    <t>二、预算外收入</t>
  </si>
  <si>
    <t>　　　对个人和家庭的补助</t>
  </si>
  <si>
    <t xml:space="preserve">四、公共安全   </t>
  </si>
  <si>
    <t xml:space="preserve">      行政事业性收入</t>
  </si>
  <si>
    <t>二、项目支出</t>
  </si>
  <si>
    <t xml:space="preserve">五、教育    </t>
  </si>
  <si>
    <t xml:space="preserve">      主管部门集中收入</t>
  </si>
  <si>
    <t xml:space="preserve">六、科学技术  </t>
  </si>
  <si>
    <t xml:space="preserve">      纳入预算外管理的政府性基金收入</t>
  </si>
  <si>
    <t>　　　专项商品和服务支出</t>
  </si>
  <si>
    <t>七、文化体育与传媒</t>
  </si>
  <si>
    <t xml:space="preserve">      其他预算外收入</t>
  </si>
  <si>
    <t xml:space="preserve">八、社会保障和就业  </t>
  </si>
  <si>
    <t>三、事业收入（不含预算外收入）</t>
  </si>
  <si>
    <t xml:space="preserve">      对企事业单位的补贴</t>
  </si>
  <si>
    <t>九、医疗卫生</t>
  </si>
  <si>
    <t>四、事业单位经营收入</t>
  </si>
  <si>
    <t xml:space="preserve">      赠与</t>
  </si>
  <si>
    <t>十、节能环保</t>
  </si>
  <si>
    <t>五、其他收入</t>
  </si>
  <si>
    <t xml:space="preserve">      债务利息支出</t>
  </si>
  <si>
    <t>十一、城乡社区事务</t>
  </si>
  <si>
    <t xml:space="preserve">      债务还本支出</t>
  </si>
  <si>
    <t>十二、农林水事务</t>
  </si>
  <si>
    <t>　　　其他资本性支出</t>
  </si>
  <si>
    <t>十三、交通运输</t>
  </si>
  <si>
    <t xml:space="preserve">      贷款转贷及产权参股</t>
  </si>
  <si>
    <t>十四、资源勘探电力信息等</t>
  </si>
  <si>
    <t xml:space="preserve">      其他支出　</t>
  </si>
  <si>
    <t>十五、商业服务业等事务</t>
  </si>
  <si>
    <t>十六、金融支出</t>
  </si>
  <si>
    <t>十七、援助其他地区支出</t>
  </si>
  <si>
    <t>十八、国土海洋气象等</t>
  </si>
  <si>
    <t>十九、住房保障支出</t>
  </si>
  <si>
    <t>二十、粮油物资储存事务</t>
  </si>
  <si>
    <t>二十一、预备费</t>
  </si>
  <si>
    <t>二十二、国债还本付息支出</t>
  </si>
  <si>
    <t>二十三、其他支出</t>
  </si>
  <si>
    <t>二十四、转移性支出</t>
  </si>
  <si>
    <t>三、事业单位经营支出</t>
  </si>
  <si>
    <t>本  年  收  入  合  计</t>
  </si>
  <si>
    <t>　　　　本　年　支　出　合　计</t>
  </si>
  <si>
    <t xml:space="preserve">本年支出合计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</si>
  <si>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</si>
  <si>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</si>
  <si>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</si>
  <si>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</si>
  <si>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</si>
  <si>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 xml:space="preserve">结转下年 </t>
  </si>
  <si>
    <t>九、上年结余、结存</t>
  </si>
  <si>
    <t xml:space="preserve">       其中：一般预算拨款</t>
  </si>
  <si>
    <t xml:space="preserve">             基金预算拨款</t>
  </si>
  <si>
    <t xml:space="preserve">             其他结转</t>
  </si>
  <si>
    <t>收      入      总      计</t>
  </si>
  <si>
    <t>支  出  总  计</t>
  </si>
  <si>
    <t>预算02表</t>
  </si>
  <si>
    <t>收入预算总表</t>
  </si>
  <si>
    <t>单位代码</t>
  </si>
  <si>
    <t>单位名称</t>
  </si>
  <si>
    <t>总计</t>
  </si>
  <si>
    <t>上年结余、结存</t>
  </si>
  <si>
    <t>预算拨款</t>
  </si>
  <si>
    <t>预算外资金</t>
  </si>
  <si>
    <t>事业收入（不含预算外资金）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</si>
  <si>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</si>
  <si>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</si>
  <si>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</si>
  <si>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</si>
  <si>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</si>
  <si>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</si>
  <si>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一般预算拨款结转</t>
  </si>
  <si>
    <t>基金预算拨款结转</t>
  </si>
  <si>
    <t>其他结转</t>
  </si>
  <si>
    <t>一般预算</t>
  </si>
  <si>
    <t>基金预算</t>
  </si>
  <si>
    <t>事业性收费收入</t>
  </si>
  <si>
    <t>主管部门集中收入</t>
  </si>
  <si>
    <t>政府性基金收入</t>
  </si>
  <si>
    <t>其他预算外收入</t>
  </si>
  <si>
    <t>**</t>
  </si>
  <si>
    <t>03301</t>
  </si>
  <si>
    <t>梅州市公安局梅县区分局</t>
  </si>
  <si>
    <t xml:space="preserve"> </t>
  </si>
  <si>
    <t xml:space="preserve"> 预算03表</t>
  </si>
  <si>
    <t>支出预算总表（按资金来源）</t>
  </si>
  <si>
    <t xml:space="preserve"> 单位：元</t>
  </si>
  <si>
    <t>科目编码</t>
  </si>
  <si>
    <t>单位名称（科目）</t>
  </si>
  <si>
    <t>财政专户拨款</t>
  </si>
  <si>
    <t>事业收入（不含预算外收入）</t>
  </si>
  <si>
    <t>类</t>
  </si>
  <si>
    <t>款</t>
  </si>
  <si>
    <t>项</t>
  </si>
  <si>
    <t>公共预算拨款</t>
  </si>
  <si>
    <t>基金预算拨款</t>
  </si>
  <si>
    <t>教育收费</t>
  </si>
  <si>
    <t>其他财政专户拨款</t>
  </si>
  <si>
    <t>公共预算结余拨款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</si>
  <si>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</si>
  <si>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</si>
  <si>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</si>
  <si>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</si>
  <si>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</si>
  <si>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</si>
  <si>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</si>
  <si>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</si>
  <si>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</si>
  <si>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</si>
  <si>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</si>
  <si>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公共安全支出</t>
  </si>
  <si>
    <t>02</t>
  </si>
  <si>
    <t xml:space="preserve">  公安</t>
  </si>
  <si>
    <t>01</t>
  </si>
  <si>
    <t xml:space="preserve">    行政运行（公安）</t>
  </si>
  <si>
    <t xml:space="preserve">    一般行政管理事务  （公安）                                </t>
  </si>
  <si>
    <t>其他公安支出</t>
  </si>
  <si>
    <t>其他公共安全支出</t>
  </si>
  <si>
    <t>预算04表</t>
  </si>
  <si>
    <t>支出预算总表（按支出构成）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</si>
  <si>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</si>
  <si>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</si>
  <si>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</si>
  <si>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</si>
  <si>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</si>
  <si>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</si>
  <si>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</si>
  <si>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商品和服务支出</t>
  </si>
  <si>
    <t>对个人和家庭的补助</t>
  </si>
  <si>
    <t>对企事业单位补贴</t>
  </si>
  <si>
    <t>赠与</t>
  </si>
  <si>
    <t>债务利息支出</t>
  </si>
  <si>
    <t>债务还本支出</t>
  </si>
  <si>
    <t>其他资本性支出</t>
  </si>
  <si>
    <t>贷款转贷及产权参股</t>
  </si>
  <si>
    <t>其他支出</t>
  </si>
  <si>
    <t>行政运行（公安）</t>
  </si>
  <si>
    <t>一般行政管理事务（公安）</t>
  </si>
  <si>
    <t>预算05表</t>
  </si>
  <si>
    <t>基本支出预算表———工资福利支出、对个人和家庭的补助支出预算表</t>
  </si>
  <si>
    <t>?位名称（科目）</t>
  </si>
  <si>
    <t>对个人和家庭的补助支出</t>
  </si>
  <si>
    <t>合  计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</si>
  <si>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</si>
  <si>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</si>
  <si>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</si>
  <si>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</si>
  <si>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</si>
  <si>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</si>
  <si>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公务员医疗保险缴费</t>
  </si>
  <si>
    <t>其他社会保障缴费</t>
  </si>
  <si>
    <t>住房公积金</t>
  </si>
  <si>
    <t>伙食补助费</t>
  </si>
  <si>
    <t>医疗费</t>
  </si>
  <si>
    <t>其他工资福利支出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</si>
  <si>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</si>
  <si>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</si>
  <si>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</si>
  <si>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</si>
  <si>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</si>
  <si>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</si>
  <si>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</si>
  <si>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离休费</t>
  </si>
  <si>
    <t>退休费</t>
  </si>
  <si>
    <t>退职（役）费</t>
  </si>
  <si>
    <t>其他对个人和家庭的补助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</si>
  <si>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行政运行（公安）</t>
    </r>
  </si>
  <si>
    <t>预算06表</t>
  </si>
  <si>
    <t>基本支出预算表———商品和服务支出预算表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</si>
  <si>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</si>
  <si>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</si>
  <si>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</si>
  <si>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</si>
  <si>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</si>
  <si>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</si>
  <si>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</si>
  <si>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</si>
  <si>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</si>
  <si>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</si>
  <si>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</si>
  <si>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</si>
  <si>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</si>
  <si>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</si>
  <si>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</si>
  <si>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</si>
  <si>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</si>
  <si>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</si>
  <si>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</si>
  <si>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</si>
  <si>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委托物业费</t>
  </si>
  <si>
    <t>公务接待费</t>
  </si>
  <si>
    <t>因公出国（境）费</t>
  </si>
  <si>
    <t>公务用车运行维护费</t>
  </si>
  <si>
    <t>维修（护）费</t>
  </si>
  <si>
    <t>其他商品和服务支出</t>
  </si>
  <si>
    <t>预算07表</t>
  </si>
  <si>
    <t>项目支出预算表</t>
  </si>
  <si>
    <t>项目名称（单位/科目）</t>
  </si>
  <si>
    <t>起止年</t>
  </si>
  <si>
    <t>终止年</t>
  </si>
  <si>
    <t>资     金     来      源</t>
  </si>
  <si>
    <t>上年预算结转</t>
  </si>
  <si>
    <t>公共预算结转拨款</t>
  </si>
  <si>
    <t>基金预算结转拨款</t>
  </si>
  <si>
    <t>1</t>
  </si>
  <si>
    <t>2</t>
  </si>
  <si>
    <t>3</t>
  </si>
  <si>
    <t>4</t>
  </si>
  <si>
    <t>5</t>
  </si>
  <si>
    <t>6</t>
  </si>
  <si>
    <t>18</t>
  </si>
  <si>
    <t xml:space="preserve">      合计</t>
  </si>
  <si>
    <t xml:space="preserve"> 公安</t>
  </si>
  <si>
    <t xml:space="preserve">    一般行政管理事务（公安）                                  </t>
  </si>
  <si>
    <t xml:space="preserve">     监管在押人员经费</t>
  </si>
  <si>
    <t xml:space="preserve">     禁毒、社区戒毒、康复经费</t>
  </si>
  <si>
    <t xml:space="preserve">     居住证卡体费</t>
  </si>
  <si>
    <t xml:space="preserve">     视频经费</t>
  </si>
  <si>
    <t xml:space="preserve">     交通设施维修、电子警察传输经费、交通信号灯抓拍系统</t>
  </si>
  <si>
    <t xml:space="preserve">     聘请警务辅助人员经费</t>
  </si>
  <si>
    <t xml:space="preserve">     “门禁+视频”系统建设经费</t>
  </si>
  <si>
    <t xml:space="preserve">     派出所建设、信息化建设、公安网传等经费</t>
  </si>
  <si>
    <t xml:space="preserve">  基础设施建设经费</t>
  </si>
  <si>
    <t xml:space="preserve">  上缴交通违法罚款中提取的救助基金</t>
  </si>
  <si>
    <t xml:space="preserve">  无名尸体处理费</t>
  </si>
  <si>
    <t xml:space="preserve">  精神病嫌疑人治疗费用</t>
  </si>
  <si>
    <t xml:space="preserve">  门楼牌制作、安装经费</t>
  </si>
  <si>
    <t>人民警察加班费</t>
  </si>
  <si>
    <t>预算08表</t>
  </si>
  <si>
    <t>公共财政预算拨款支出预算表</t>
  </si>
  <si>
    <t>单位名称（功能科目）</t>
  </si>
  <si>
    <t>项目备注</t>
  </si>
  <si>
    <t>专项商品和服务支出</t>
  </si>
  <si>
    <t>转移性支出</t>
  </si>
  <si>
    <t>基本建设支出</t>
  </si>
  <si>
    <t>商品和服务支出—办公费</t>
  </si>
  <si>
    <t>19</t>
  </si>
  <si>
    <t>20</t>
  </si>
  <si>
    <t xml:space="preserve">    一般行政管理事务（公安）</t>
  </si>
  <si>
    <t xml:space="preserve">    其他公安支出</t>
  </si>
  <si>
    <t xml:space="preserve">  其他公共安全支出</t>
  </si>
  <si>
    <t xml:space="preserve">     其他公共安全支出</t>
  </si>
  <si>
    <t>预算12表</t>
  </si>
  <si>
    <t>政府性基金支出预算表</t>
  </si>
  <si>
    <t>?位名称（功能科目）</t>
  </si>
  <si>
    <t>一般商品和服务支出</t>
  </si>
</sst>
</file>

<file path=xl/styles.xml><?xml version="1.0" encoding="utf-8"?>
<styleSheet xmlns="http://schemas.openxmlformats.org/spreadsheetml/2006/main">
  <numFmts count="14">
    <numFmt numFmtId="176" formatCode="* #,##0.00;* \-#,##0.00;* &quot;&quot;??;@"/>
    <numFmt numFmtId="44" formatCode="_ &quot;￥&quot;* #,##0.00_ ;_ &quot;￥&quot;* \-#,##0.00_ ;_ &quot;￥&quot;* &quot;-&quot;??_ ;_ @_ "/>
    <numFmt numFmtId="177" formatCode=";;"/>
    <numFmt numFmtId="41" formatCode="_ * #,##0_ ;_ * \-#,##0_ ;_ * &quot;-&quot;_ ;_ @_ "/>
    <numFmt numFmtId="42" formatCode="_ &quot;￥&quot;* #,##0_ ;_ &quot;￥&quot;* \-#,##0_ ;_ &quot;￥&quot;* &quot;-&quot;_ ;_ @_ "/>
    <numFmt numFmtId="178" formatCode="#,##0.00_ "/>
    <numFmt numFmtId="179" formatCode="0_ "/>
    <numFmt numFmtId="180" formatCode="0.0_ "/>
    <numFmt numFmtId="181" formatCode="00"/>
    <numFmt numFmtId="182" formatCode="0000"/>
    <numFmt numFmtId="183" formatCode="#,##0.0"/>
    <numFmt numFmtId="184" formatCode="#,##0.0_ "/>
    <numFmt numFmtId="185" formatCode="0.00_ "/>
    <numFmt numFmtId="186" formatCode="#,##0.0000"/>
  </numFmts>
  <fonts count="44">
    <font>
      <sz val="9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b/>
      <sz val="12"/>
      <name val="宋体"/>
      <charset val="134"/>
    </font>
    <font>
      <b/>
      <sz val="12"/>
      <color indexed="48"/>
      <name val="宋体"/>
      <charset val="134"/>
    </font>
    <font>
      <sz val="10"/>
      <color indexed="8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17"/>
      <name val="宋体"/>
      <charset val="134"/>
    </font>
    <font>
      <sz val="10"/>
      <color indexed="12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48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9"/>
      <color theme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0" borderId="2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1" borderId="21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16" borderId="22" applyNumberFormat="0" applyAlignment="0" applyProtection="0">
      <alignment vertical="center"/>
    </xf>
    <xf numFmtId="0" fontId="36" fillId="16" borderId="20" applyNumberFormat="0" applyAlignment="0" applyProtection="0">
      <alignment vertical="center"/>
    </xf>
    <xf numFmtId="0" fontId="38" fillId="19" borderId="24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8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177" fontId="0" fillId="3" borderId="6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0" fillId="3" borderId="6" xfId="0" applyNumberFormat="1" applyFont="1" applyFill="1" applyBorder="1" applyAlignment="1" applyProtection="1"/>
    <xf numFmtId="176" fontId="1" fillId="0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 applyProtection="1"/>
    <xf numFmtId="17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Continuous"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179" fontId="11" fillId="0" borderId="9" xfId="0" applyNumberFormat="1" applyFont="1" applyFill="1" applyBorder="1" applyAlignment="1" applyProtection="1">
      <alignment horizontal="right" vertical="center"/>
    </xf>
    <xf numFmtId="180" fontId="12" fillId="0" borderId="5" xfId="0" applyNumberFormat="1" applyFont="1" applyFill="1" applyBorder="1" applyAlignment="1" applyProtection="1">
      <alignment horizontal="right" vertical="center"/>
    </xf>
    <xf numFmtId="179" fontId="12" fillId="0" borderId="5" xfId="0" applyNumberFormat="1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7" xfId="0" applyNumberFormat="1" applyFont="1" applyFill="1" applyBorder="1" applyAlignment="1" applyProtection="1">
      <alignment horizontal="right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/>
    </xf>
    <xf numFmtId="178" fontId="12" fillId="0" borderId="5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178" fontId="12" fillId="0" borderId="9" xfId="0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178" fontId="11" fillId="0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right" vertical="center"/>
    </xf>
    <xf numFmtId="178" fontId="1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1" fillId="4" borderId="0" xfId="8" applyFont="1" applyFill="1" applyAlignment="1">
      <alignment vertical="center"/>
    </xf>
    <xf numFmtId="0" fontId="1" fillId="4" borderId="0" xfId="8" applyFont="1" applyFill="1" applyAlignment="1">
      <alignment horizontal="center" vertical="center" wrapText="1"/>
    </xf>
    <xf numFmtId="0" fontId="10" fillId="4" borderId="0" xfId="8" applyFill="1" applyAlignment="1">
      <alignment vertical="center" wrapText="1"/>
    </xf>
    <xf numFmtId="181" fontId="1" fillId="4" borderId="0" xfId="8" applyNumberFormat="1" applyFont="1" applyFill="1" applyAlignment="1">
      <alignment horizontal="center" vertical="center"/>
    </xf>
    <xf numFmtId="182" fontId="1" fillId="4" borderId="0" xfId="8" applyNumberFormat="1" applyFont="1" applyFill="1" applyAlignment="1">
      <alignment horizontal="center" vertical="center"/>
    </xf>
    <xf numFmtId="49" fontId="1" fillId="4" borderId="0" xfId="8" applyNumberFormat="1" applyFont="1" applyFill="1" applyAlignment="1">
      <alignment horizontal="center" vertical="center"/>
    </xf>
    <xf numFmtId="0" fontId="1" fillId="4" borderId="0" xfId="8" applyFont="1" applyFill="1" applyAlignment="1">
      <alignment horizontal="center" vertical="center"/>
    </xf>
    <xf numFmtId="176" fontId="1" fillId="4" borderId="0" xfId="8" applyNumberFormat="1" applyFont="1" applyFill="1" applyAlignment="1">
      <alignment horizontal="center" vertical="center"/>
    </xf>
    <xf numFmtId="176" fontId="1" fillId="4" borderId="0" xfId="0" applyNumberFormat="1" applyFont="1" applyFill="1" applyAlignment="1">
      <alignment horizontal="center" vertical="center"/>
    </xf>
    <xf numFmtId="0" fontId="10" fillId="4" borderId="0" xfId="8" applyFill="1" applyAlignment="1">
      <alignment vertical="center"/>
    </xf>
    <xf numFmtId="0" fontId="0" fillId="4" borderId="0" xfId="0" applyFill="1" applyAlignment="1">
      <alignment vertical="center"/>
    </xf>
    <xf numFmtId="181" fontId="1" fillId="4" borderId="0" xfId="0" applyNumberFormat="1" applyFont="1" applyFill="1" applyAlignment="1">
      <alignment horizontal="left" vertical="center"/>
    </xf>
    <xf numFmtId="182" fontId="1" fillId="4" borderId="0" xfId="0" applyNumberFormat="1" applyFont="1" applyFill="1" applyAlignment="1">
      <alignment horizontal="right" vertical="center"/>
    </xf>
    <xf numFmtId="49" fontId="1" fillId="4" borderId="0" xfId="8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76" fontId="1" fillId="4" borderId="0" xfId="0" applyNumberFormat="1" applyFont="1" applyFill="1" applyAlignment="1">
      <alignment horizontal="right" vertical="center"/>
    </xf>
    <xf numFmtId="176" fontId="18" fillId="4" borderId="0" xfId="8" applyNumberFormat="1" applyFont="1" applyFill="1" applyAlignment="1" applyProtection="1">
      <alignment horizontal="centerContinuous" vertical="center"/>
    </xf>
    <xf numFmtId="182" fontId="1" fillId="4" borderId="0" xfId="0" applyNumberFormat="1" applyFont="1" applyFill="1" applyAlignment="1">
      <alignment horizontal="left" vertical="center"/>
    </xf>
    <xf numFmtId="182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176" fontId="1" fillId="4" borderId="0" xfId="0" applyNumberFormat="1" applyFont="1" applyFill="1" applyAlignment="1">
      <alignment vertical="center"/>
    </xf>
    <xf numFmtId="0" fontId="1" fillId="4" borderId="1" xfId="8" applyNumberFormat="1" applyFont="1" applyFill="1" applyBorder="1" applyAlignment="1" applyProtection="1">
      <alignment horizontal="center" vertical="center" wrapText="1"/>
    </xf>
    <xf numFmtId="0" fontId="1" fillId="4" borderId="6" xfId="8" applyNumberFormat="1" applyFont="1" applyFill="1" applyBorder="1" applyAlignment="1" applyProtection="1">
      <alignment horizontal="center" vertical="center" wrapText="1"/>
    </xf>
    <xf numFmtId="0" fontId="1" fillId="4" borderId="2" xfId="8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Continuous" vertical="center"/>
    </xf>
    <xf numFmtId="0" fontId="1" fillId="4" borderId="6" xfId="0" applyNumberFormat="1" applyFont="1" applyFill="1" applyBorder="1" applyAlignment="1" applyProtection="1">
      <alignment horizontal="centerContinuous" vertical="center"/>
    </xf>
    <xf numFmtId="0" fontId="1" fillId="4" borderId="3" xfId="8" applyNumberFormat="1" applyFont="1" applyFill="1" applyBorder="1" applyAlignment="1" applyProtection="1">
      <alignment horizontal="center" vertical="center" wrapText="1"/>
    </xf>
    <xf numFmtId="0" fontId="1" fillId="4" borderId="13" xfId="8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4" xfId="8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vertical="center"/>
    </xf>
    <xf numFmtId="49" fontId="0" fillId="4" borderId="12" xfId="0" applyNumberFormat="1" applyFont="1" applyFill="1" applyBorder="1" applyAlignment="1" applyProtection="1">
      <alignment vertical="center"/>
    </xf>
    <xf numFmtId="49" fontId="0" fillId="4" borderId="6" xfId="0" applyNumberFormat="1" applyFont="1" applyFill="1" applyBorder="1" applyAlignment="1" applyProtection="1">
      <alignment vertical="center"/>
    </xf>
    <xf numFmtId="49" fontId="0" fillId="4" borderId="1" xfId="0" applyNumberFormat="1" applyFill="1" applyBorder="1" applyAlignment="1" applyProtection="1">
      <alignment vertical="center"/>
    </xf>
    <xf numFmtId="177" fontId="10" fillId="4" borderId="6" xfId="0" applyNumberFormat="1" applyFont="1" applyFill="1" applyBorder="1" applyAlignment="1" applyProtection="1">
      <alignment vertical="center"/>
    </xf>
    <xf numFmtId="183" fontId="10" fillId="4" borderId="1" xfId="0" applyNumberFormat="1" applyFont="1" applyFill="1" applyBorder="1" applyAlignment="1" applyProtection="1">
      <alignment vertical="center"/>
    </xf>
    <xf numFmtId="4" fontId="0" fillId="4" borderId="6" xfId="0" applyNumberFormat="1" applyFont="1" applyFill="1" applyBorder="1" applyAlignment="1" applyProtection="1">
      <alignment vertical="center"/>
    </xf>
    <xf numFmtId="4" fontId="0" fillId="4" borderId="2" xfId="0" applyNumberFormat="1" applyFont="1" applyFill="1" applyBorder="1" applyAlignment="1" applyProtection="1">
      <alignment vertical="center"/>
    </xf>
    <xf numFmtId="0" fontId="5" fillId="4" borderId="5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0" fontId="10" fillId="4" borderId="5" xfId="0" applyNumberFormat="1" applyFont="1" applyFill="1" applyBorder="1" applyAlignment="1" applyProtection="1">
      <alignment horizontal="left" vertical="center"/>
    </xf>
    <xf numFmtId="49" fontId="5" fillId="4" borderId="5" xfId="0" applyNumberFormat="1" applyFont="1" applyFill="1" applyBorder="1" applyAlignment="1" applyProtection="1">
      <alignment horizontal="left" vertical="center"/>
    </xf>
    <xf numFmtId="49" fontId="10" fillId="4" borderId="5" xfId="0" applyNumberFormat="1" applyFont="1" applyFill="1" applyBorder="1" applyAlignment="1" applyProtection="1">
      <alignment horizontal="left" vertical="center"/>
    </xf>
    <xf numFmtId="0" fontId="0" fillId="4" borderId="1" xfId="0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49" fontId="10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" fillId="4" borderId="3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 applyProtection="1">
      <alignment vertical="center"/>
    </xf>
    <xf numFmtId="176" fontId="1" fillId="4" borderId="0" xfId="8" applyNumberFormat="1" applyFont="1" applyFill="1" applyAlignment="1">
      <alignment horizontal="centerContinuous" vertical="center"/>
    </xf>
    <xf numFmtId="0" fontId="1" fillId="4" borderId="12" xfId="0" applyNumberFormat="1" applyFont="1" applyFill="1" applyBorder="1" applyAlignment="1" applyProtection="1">
      <alignment horizontal="centerContinuous" vertical="center"/>
    </xf>
    <xf numFmtId="4" fontId="0" fillId="4" borderId="12" xfId="0" applyNumberFormat="1" applyFont="1" applyFill="1" applyBorder="1" applyAlignment="1" applyProtection="1">
      <alignment vertical="center"/>
    </xf>
    <xf numFmtId="176" fontId="18" fillId="4" borderId="0" xfId="8" applyNumberFormat="1" applyFont="1" applyFill="1" applyBorder="1" applyAlignment="1">
      <alignment vertical="center"/>
    </xf>
    <xf numFmtId="181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right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14" xfId="0" applyNumberFormat="1" applyFont="1" applyFill="1" applyBorder="1" applyAlignment="1" applyProtection="1">
      <alignment horizontal="center" vertical="center" wrapText="1"/>
    </xf>
    <xf numFmtId="0" fontId="1" fillId="4" borderId="15" xfId="8" applyNumberFormat="1" applyFont="1" applyFill="1" applyBorder="1" applyAlignment="1">
      <alignment horizontal="center" vertical="center" wrapText="1"/>
    </xf>
    <xf numFmtId="0" fontId="1" fillId="4" borderId="15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 applyProtection="1">
      <alignment vertical="center"/>
    </xf>
    <xf numFmtId="4" fontId="10" fillId="4" borderId="6" xfId="0" applyNumberFormat="1" applyFont="1" applyFill="1" applyBorder="1" applyAlignment="1" applyProtection="1">
      <alignment vertical="center"/>
    </xf>
    <xf numFmtId="0" fontId="10" fillId="4" borderId="1" xfId="8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16" xfId="0" applyNumberFormat="1" applyFont="1" applyFill="1" applyBorder="1" applyAlignment="1" applyProtection="1">
      <alignment horizontal="centerContinuous" vertical="center"/>
    </xf>
    <xf numFmtId="0" fontId="1" fillId="4" borderId="13" xfId="0" applyNumberFormat="1" applyFont="1" applyFill="1" applyBorder="1" applyAlignment="1" applyProtection="1">
      <alignment horizontal="center" vertical="center"/>
    </xf>
    <xf numFmtId="0" fontId="1" fillId="4" borderId="17" xfId="0" applyNumberFormat="1" applyFont="1" applyFill="1" applyBorder="1" applyAlignment="1" applyProtection="1">
      <alignment horizontal="center" vertical="center" wrapText="1"/>
    </xf>
    <xf numFmtId="0" fontId="1" fillId="4" borderId="14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Continuous" vertical="center"/>
    </xf>
    <xf numFmtId="0" fontId="1" fillId="4" borderId="18" xfId="0" applyNumberFormat="1" applyFont="1" applyFill="1" applyBorder="1" applyAlignment="1" applyProtection="1">
      <alignment horizontal="centerContinuous" vertical="center"/>
    </xf>
    <xf numFmtId="176" fontId="18" fillId="4" borderId="0" xfId="8" applyNumberFormat="1" applyFont="1" applyFill="1" applyAlignment="1">
      <alignment vertical="center"/>
    </xf>
    <xf numFmtId="181" fontId="1" fillId="4" borderId="0" xfId="0" applyNumberFormat="1" applyFont="1" applyFill="1" applyAlignment="1" applyProtection="1">
      <alignment horizontal="center" vertical="center"/>
    </xf>
    <xf numFmtId="182" fontId="1" fillId="4" borderId="0" xfId="0" applyNumberFormat="1" applyFont="1" applyFill="1" applyAlignment="1" applyProtection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0" fillId="4" borderId="0" xfId="0" applyNumberFormat="1" applyFont="1" applyFill="1" applyAlignment="1" applyProtection="1">
      <alignment vertical="center"/>
    </xf>
    <xf numFmtId="0" fontId="1" fillId="4" borderId="0" xfId="0" applyNumberFormat="1" applyFont="1" applyFill="1" applyAlignment="1">
      <alignment horizontal="right" vertical="center"/>
    </xf>
    <xf numFmtId="0" fontId="1" fillId="4" borderId="0" xfId="0" applyNumberFormat="1" applyFont="1" applyFill="1" applyAlignment="1">
      <alignment horizontal="left" vertical="center"/>
    </xf>
    <xf numFmtId="0" fontId="18" fillId="4" borderId="0" xfId="0" applyNumberFormat="1" applyFont="1" applyFill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vertical="center"/>
    </xf>
    <xf numFmtId="0" fontId="1" fillId="4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 applyProtection="1">
      <alignment vertical="center"/>
    </xf>
    <xf numFmtId="177" fontId="0" fillId="4" borderId="6" xfId="0" applyNumberFormat="1" applyFill="1" applyBorder="1" applyAlignment="1" applyProtection="1">
      <alignment vertical="center"/>
    </xf>
    <xf numFmtId="4" fontId="10" fillId="4" borderId="2" xfId="0" applyNumberFormat="1" applyFont="1" applyFill="1" applyBorder="1" applyAlignment="1" applyProtection="1">
      <alignment vertical="center"/>
    </xf>
    <xf numFmtId="0" fontId="0" fillId="4" borderId="1" xfId="0" applyNumberFormat="1" applyFill="1" applyBorder="1" applyAlignment="1">
      <alignment vertical="center"/>
    </xf>
    <xf numFmtId="0" fontId="1" fillId="4" borderId="0" xfId="0" applyNumberFormat="1" applyFont="1" applyFill="1" applyAlignment="1">
      <alignment horizontal="center" vertical="center"/>
    </xf>
    <xf numFmtId="0" fontId="1" fillId="4" borderId="12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178" fontId="1" fillId="0" borderId="5" xfId="0" applyNumberFormat="1" applyFont="1" applyFill="1" applyBorder="1" applyAlignment="1" applyProtection="1">
      <alignment horizontal="right" vertical="center"/>
    </xf>
    <xf numFmtId="178" fontId="10" fillId="0" borderId="5" xfId="1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right"/>
    </xf>
    <xf numFmtId="49" fontId="1" fillId="4" borderId="0" xfId="0" applyNumberFormat="1" applyFont="1" applyFill="1" applyAlignment="1">
      <alignment horizontal="left" vertical="center"/>
    </xf>
    <xf numFmtId="181" fontId="18" fillId="4" borderId="0" xfId="0" applyNumberFormat="1" applyFont="1" applyFill="1" applyAlignment="1" applyProtection="1">
      <alignment horizontal="centerContinuous" vertical="center"/>
    </xf>
    <xf numFmtId="181" fontId="9" fillId="4" borderId="0" xfId="0" applyNumberFormat="1" applyFont="1" applyFill="1" applyAlignment="1" applyProtection="1">
      <alignment horizontal="centerContinuous" vertical="center"/>
    </xf>
    <xf numFmtId="0" fontId="1" fillId="4" borderId="0" xfId="0" applyNumberFormat="1" applyFont="1" applyFill="1" applyAlignment="1" applyProtection="1">
      <alignment vertical="center" wrapText="1"/>
    </xf>
    <xf numFmtId="184" fontId="1" fillId="4" borderId="0" xfId="0" applyNumberFormat="1" applyFont="1" applyFill="1" applyAlignment="1" applyProtection="1">
      <alignment horizontal="right" vertical="center" wrapText="1"/>
    </xf>
    <xf numFmtId="184" fontId="1" fillId="4" borderId="0" xfId="0" applyNumberFormat="1" applyFont="1" applyFill="1" applyAlignment="1" applyProtection="1">
      <alignment horizontal="right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184" fontId="1" fillId="4" borderId="1" xfId="0" applyNumberFormat="1" applyFont="1" applyFill="1" applyBorder="1" applyAlignment="1" applyProtection="1">
      <alignment horizontal="center" vertical="center" wrapText="1"/>
    </xf>
    <xf numFmtId="184" fontId="1" fillId="4" borderId="2" xfId="0" applyNumberFormat="1" applyFont="1" applyFill="1" applyBorder="1" applyAlignment="1" applyProtection="1">
      <alignment horizontal="center" vertical="center" wrapText="1"/>
    </xf>
    <xf numFmtId="184" fontId="1" fillId="4" borderId="6" xfId="0" applyNumberFormat="1" applyFont="1" applyFill="1" applyBorder="1" applyAlignment="1" applyProtection="1">
      <alignment horizontal="center" vertical="center" wrapText="1"/>
    </xf>
    <xf numFmtId="184" fontId="1" fillId="4" borderId="12" xfId="0" applyNumberFormat="1" applyFont="1" applyFill="1" applyBorder="1" applyAlignment="1" applyProtection="1">
      <alignment horizontal="center" vertical="center" wrapText="1"/>
    </xf>
    <xf numFmtId="184" fontId="1" fillId="4" borderId="4" xfId="0" applyNumberFormat="1" applyFont="1" applyFill="1" applyBorder="1" applyAlignment="1" applyProtection="1">
      <alignment horizontal="centerContinuous" vertical="center"/>
    </xf>
    <xf numFmtId="184" fontId="1" fillId="4" borderId="4" xfId="0" applyNumberFormat="1" applyFont="1" applyFill="1" applyBorder="1" applyAlignment="1" applyProtection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/>
    </xf>
    <xf numFmtId="184" fontId="1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 applyProtection="1"/>
    <xf numFmtId="49" fontId="0" fillId="4" borderId="6" xfId="0" applyNumberFormat="1" applyFill="1" applyBorder="1" applyAlignment="1" applyProtection="1"/>
    <xf numFmtId="4" fontId="0" fillId="4" borderId="1" xfId="0" applyNumberFormat="1" applyFont="1" applyFill="1" applyBorder="1" applyAlignment="1" applyProtection="1"/>
    <xf numFmtId="4" fontId="10" fillId="4" borderId="12" xfId="0" applyNumberFormat="1" applyFont="1" applyFill="1" applyBorder="1" applyAlignment="1" applyProtection="1"/>
    <xf numFmtId="4" fontId="0" fillId="4" borderId="12" xfId="0" applyNumberFormat="1" applyFont="1" applyFill="1" applyBorder="1" applyAlignment="1" applyProtection="1"/>
    <xf numFmtId="49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76" fontId="1" fillId="4" borderId="1" xfId="0" applyNumberFormat="1" applyFont="1" applyFill="1" applyBorder="1" applyAlignment="1">
      <alignment vertical="center"/>
    </xf>
    <xf numFmtId="0" fontId="0" fillId="4" borderId="0" xfId="0" applyFill="1"/>
    <xf numFmtId="184" fontId="1" fillId="4" borderId="12" xfId="0" applyNumberFormat="1" applyFont="1" applyFill="1" applyBorder="1" applyAlignment="1" applyProtection="1">
      <alignment horizontal="centerContinuous" vertical="center"/>
    </xf>
    <xf numFmtId="184" fontId="1" fillId="4" borderId="1" xfId="0" applyNumberFormat="1" applyFont="1" applyFill="1" applyBorder="1" applyAlignment="1" applyProtection="1">
      <alignment horizontal="centerContinuous" vertical="center"/>
    </xf>
    <xf numFmtId="0" fontId="1" fillId="4" borderId="18" xfId="0" applyNumberFormat="1" applyFont="1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0" fillId="4" borderId="6" xfId="0" applyNumberFormat="1" applyFont="1" applyFill="1" applyBorder="1" applyAlignment="1" applyProtection="1"/>
    <xf numFmtId="4" fontId="10" fillId="4" borderId="1" xfId="0" applyNumberFormat="1" applyFont="1" applyFill="1" applyBorder="1" applyAlignment="1" applyProtection="1"/>
    <xf numFmtId="181" fontId="9" fillId="4" borderId="0" xfId="0" applyNumberFormat="1" applyFont="1" applyFill="1" applyAlignment="1" applyProtection="1">
      <alignment horizontal="center" vertical="center"/>
    </xf>
    <xf numFmtId="0" fontId="1" fillId="4" borderId="1" xfId="0" applyFont="1" applyFill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85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Border="1"/>
    <xf numFmtId="0" fontId="2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Border="1"/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2" borderId="0" xfId="0" applyFill="1"/>
    <xf numFmtId="186" fontId="23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26757;&#21439;&#21306;XX&#23616;&#37096;&#38376;&#39044;&#31639;&#20449;&#24687;&#20844;&#24320;&#34920;&#65288;&#31034;&#2036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总表1"/>
      <sheetName val="收入总表2"/>
      <sheetName val="支出分类"/>
      <sheetName val="支出总表4"/>
      <sheetName val="工资福利和个人家庭5"/>
      <sheetName val="商品服务支出表6"/>
      <sheetName val="项目支出7"/>
      <sheetName val="一般财拨总表8"/>
      <sheetName val="基金支出12"/>
    </sheetNames>
    <sheetDataSet>
      <sheetData sheetId="0"/>
      <sheetData sheetId="1"/>
      <sheetData sheetId="2">
        <row r="9">
          <cell r="J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topLeftCell="A136" workbookViewId="0">
      <selection activeCell="A1" sqref="A1"/>
    </sheetView>
  </sheetViews>
  <sheetFormatPr defaultColWidth="6.88888888888889" defaultRowHeight="12.75" customHeight="1"/>
  <cols>
    <col min="1" max="1" width="23.1111111111111" customWidth="1"/>
    <col min="2" max="2" width="122.111111111111" customWidth="1"/>
    <col min="3" max="3" width="29.1111111111111" customWidth="1"/>
    <col min="4" max="4" width="12.4444444444444" customWidth="1"/>
  </cols>
  <sheetData>
    <row r="1" ht="9.75" customHeight="1" spans="2:2">
      <c r="B1" s="275"/>
    </row>
    <row r="2" ht="107.25" customHeight="1" spans="1:4">
      <c r="A2" s="276" t="s">
        <v>0</v>
      </c>
      <c r="B2" s="276"/>
      <c r="C2" s="276"/>
      <c r="D2" s="276"/>
    </row>
    <row r="3" ht="93.75" customHeight="1" spans="2:2">
      <c r="B3" s="277" t="s">
        <v>1</v>
      </c>
    </row>
    <row r="4" ht="87.75" customHeight="1" spans="3:3">
      <c r="C4" s="2"/>
    </row>
    <row r="5" ht="112.5" customHeight="1" spans="2:13">
      <c r="B5" s="278" t="s">
        <v>2</v>
      </c>
      <c r="M5" s="279"/>
    </row>
    <row r="6" ht="70.5" customHeight="1" spans="2:20">
      <c r="B6" s="278" t="s">
        <v>3</v>
      </c>
      <c r="D6" s="2"/>
      <c r="E6" s="2"/>
      <c r="R6" s="2"/>
      <c r="S6" s="2"/>
      <c r="T6" s="2"/>
    </row>
    <row r="7" customHeight="1" spans="2:20">
      <c r="B7" s="275"/>
      <c r="E7" s="2"/>
      <c r="S7" s="2"/>
      <c r="T7" s="2"/>
    </row>
    <row r="8" customHeight="1" spans="2:21">
      <c r="B8" s="275"/>
      <c r="E8" s="2"/>
      <c r="L8" s="2"/>
      <c r="U8" s="2"/>
    </row>
    <row r="9" customHeight="1" spans="2:21">
      <c r="B9" s="275"/>
      <c r="E9" s="2"/>
      <c r="F9" s="2"/>
      <c r="H9" s="2"/>
      <c r="I9" s="280">
        <v>0</v>
      </c>
      <c r="U9" s="281"/>
    </row>
    <row r="10" customHeight="1" spans="2:8">
      <c r="B10" s="275"/>
      <c r="F10" s="2"/>
      <c r="G10" s="2"/>
      <c r="H10" s="2"/>
    </row>
    <row r="11" customHeight="1" spans="2:2">
      <c r="B11" s="275"/>
    </row>
    <row r="12" customHeight="1" spans="2:2">
      <c r="B12" s="275"/>
    </row>
    <row r="13" customHeight="1" spans="2:2">
      <c r="B13" s="275"/>
    </row>
    <row r="14" customHeight="1" spans="2:2">
      <c r="B14" s="275"/>
    </row>
  </sheetData>
  <mergeCells count="1">
    <mergeCell ref="A2:D2"/>
  </mergeCells>
  <printOptions horizontalCentered="1" verticalCentered="1"/>
  <pageMargins left="0.748031486676434" right="0.748031486676434" top="0.984251968503937" bottom="0.984251968503937" header="0.511811004848931" footer="0.511811004848931"/>
  <pageSetup paperSize="9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showGridLines="0" workbookViewId="0">
      <selection activeCell="A8" sqref="A8"/>
    </sheetView>
  </sheetViews>
  <sheetFormatPr defaultColWidth="9.11111111111111" defaultRowHeight="18" customHeight="1"/>
  <cols>
    <col min="1" max="1" width="39.4444444444444" style="35" customWidth="1"/>
    <col min="2" max="2" width="18.3333333333333" style="35" customWidth="1"/>
    <col min="3" max="3" width="33.3333333333333" style="35" customWidth="1"/>
    <col min="4" max="4" width="18.4444444444444" style="35" customWidth="1"/>
    <col min="5" max="5" width="27" style="35" customWidth="1"/>
    <col min="6" max="6" width="14.6666666666667" style="35" customWidth="1"/>
    <col min="7" max="160" width="9" style="35" customWidth="1"/>
    <col min="161" max="16384" width="9.11111111111111" style="251"/>
  </cols>
  <sheetData>
    <row r="1" ht="18.75" customHeight="1" spans="1:6">
      <c r="A1" s="252"/>
      <c r="B1" s="253"/>
      <c r="C1" s="253"/>
      <c r="D1" s="253"/>
      <c r="F1" s="253" t="s">
        <v>4</v>
      </c>
    </row>
    <row r="2" customHeight="1" spans="1:6">
      <c r="A2" s="254" t="s">
        <v>5</v>
      </c>
      <c r="B2" s="254"/>
      <c r="C2" s="254"/>
      <c r="D2" s="254"/>
      <c r="E2" s="254"/>
      <c r="F2" s="254"/>
    </row>
    <row r="3" customHeight="1" spans="1:6">
      <c r="A3" s="255" t="s">
        <v>1</v>
      </c>
      <c r="B3" s="256"/>
      <c r="C3" s="256"/>
      <c r="D3" s="253"/>
      <c r="F3" s="253" t="s">
        <v>6</v>
      </c>
    </row>
    <row r="4" customHeight="1" spans="1:6">
      <c r="A4" s="257" t="s">
        <v>7</v>
      </c>
      <c r="B4" s="258"/>
      <c r="C4" s="258" t="s">
        <v>8</v>
      </c>
      <c r="D4" s="258"/>
      <c r="E4" s="259" t="s">
        <v>9</v>
      </c>
      <c r="F4" s="259"/>
    </row>
    <row r="5" customHeight="1" spans="1:6">
      <c r="A5" s="260" t="s">
        <v>10</v>
      </c>
      <c r="B5" s="259" t="s">
        <v>11</v>
      </c>
      <c r="C5" s="259" t="s">
        <v>12</v>
      </c>
      <c r="D5" s="259" t="s">
        <v>11</v>
      </c>
      <c r="E5" s="259" t="s">
        <v>12</v>
      </c>
      <c r="F5" s="259" t="s">
        <v>11</v>
      </c>
    </row>
    <row r="6" customHeight="1" spans="1:6">
      <c r="A6" s="261" t="s">
        <v>13</v>
      </c>
      <c r="B6" s="262">
        <f>B7+B8</f>
        <v>146819250</v>
      </c>
      <c r="C6" s="263" t="s">
        <v>14</v>
      </c>
      <c r="D6" s="262">
        <f>D7+D8+D9</f>
        <v>81047970</v>
      </c>
      <c r="E6" s="32" t="s">
        <v>15</v>
      </c>
      <c r="F6" s="264"/>
    </row>
    <row r="7" customHeight="1" spans="1:6">
      <c r="A7" s="261" t="s">
        <v>16</v>
      </c>
      <c r="B7" s="262">
        <v>146819250</v>
      </c>
      <c r="C7" s="265" t="s">
        <v>17</v>
      </c>
      <c r="D7" s="262">
        <v>50466830</v>
      </c>
      <c r="E7" s="32" t="s">
        <v>18</v>
      </c>
      <c r="F7" s="264"/>
    </row>
    <row r="8" customHeight="1" spans="1:6">
      <c r="A8" s="266" t="s">
        <v>19</v>
      </c>
      <c r="B8" s="262">
        <f>[1]收入总表2!J9</f>
        <v>0</v>
      </c>
      <c r="C8" s="265" t="s">
        <v>20</v>
      </c>
      <c r="D8" s="262">
        <v>22447660</v>
      </c>
      <c r="E8" s="32" t="s">
        <v>21</v>
      </c>
      <c r="F8" s="264"/>
    </row>
    <row r="9" customHeight="1" spans="1:6">
      <c r="A9" s="261" t="s">
        <v>22</v>
      </c>
      <c r="B9" s="262">
        <f>B10+B11+B12+B13</f>
        <v>0</v>
      </c>
      <c r="C9" s="265" t="s">
        <v>23</v>
      </c>
      <c r="D9" s="262">
        <v>8133480</v>
      </c>
      <c r="E9" s="32" t="s">
        <v>24</v>
      </c>
      <c r="F9" s="264">
        <v>146819250</v>
      </c>
    </row>
    <row r="10" customHeight="1" spans="1:6">
      <c r="A10" s="261" t="s">
        <v>25</v>
      </c>
      <c r="B10" s="262">
        <f>[1]收入总表2!L9</f>
        <v>0</v>
      </c>
      <c r="C10" s="265" t="s">
        <v>26</v>
      </c>
      <c r="D10" s="262">
        <f>D11+D12+D13+D14+D15+D16+D17+D18+D19+D20</f>
        <v>65771280</v>
      </c>
      <c r="E10" s="32" t="s">
        <v>27</v>
      </c>
      <c r="F10" s="264"/>
    </row>
    <row r="11" customHeight="1" spans="1:6">
      <c r="A11" s="261" t="s">
        <v>28</v>
      </c>
      <c r="B11" s="262">
        <f>[1]收入总表2!M9</f>
        <v>0</v>
      </c>
      <c r="C11" s="265" t="s">
        <v>17</v>
      </c>
      <c r="D11" s="267">
        <v>12000000</v>
      </c>
      <c r="E11" s="32" t="s">
        <v>29</v>
      </c>
      <c r="F11" s="264"/>
    </row>
    <row r="12" customHeight="1" spans="1:6">
      <c r="A12" s="261" t="s">
        <v>30</v>
      </c>
      <c r="B12" s="262">
        <f>[1]收入总表2!N9</f>
        <v>0</v>
      </c>
      <c r="C12" s="265" t="s">
        <v>31</v>
      </c>
      <c r="D12" s="267">
        <v>18170280</v>
      </c>
      <c r="E12" s="32" t="s">
        <v>32</v>
      </c>
      <c r="F12" s="264"/>
    </row>
    <row r="13" customHeight="1" spans="1:6">
      <c r="A13" s="261" t="s">
        <v>33</v>
      </c>
      <c r="B13" s="262">
        <f>[1]收入总表2!O9</f>
        <v>0</v>
      </c>
      <c r="C13" s="265" t="s">
        <v>23</v>
      </c>
      <c r="D13" s="267">
        <v>1516000</v>
      </c>
      <c r="E13" s="32" t="s">
        <v>34</v>
      </c>
      <c r="F13" s="264"/>
    </row>
    <row r="14" customHeight="1" spans="1:6">
      <c r="A14" s="261" t="s">
        <v>35</v>
      </c>
      <c r="B14" s="262">
        <f>[1]收入总表2!P9</f>
        <v>0</v>
      </c>
      <c r="C14" s="268" t="s">
        <v>36</v>
      </c>
      <c r="D14" s="267">
        <f>[1]支出总表4!O7</f>
        <v>0</v>
      </c>
      <c r="E14" s="32" t="s">
        <v>37</v>
      </c>
      <c r="F14" s="264"/>
    </row>
    <row r="15" customHeight="1" spans="1:6">
      <c r="A15" s="261" t="s">
        <v>38</v>
      </c>
      <c r="B15" s="262">
        <f>[1]收入总表2!Q9</f>
        <v>0</v>
      </c>
      <c r="C15" s="269" t="s">
        <v>39</v>
      </c>
      <c r="D15" s="267">
        <f>[1]支出总表4!P7</f>
        <v>0</v>
      </c>
      <c r="E15" s="32" t="s">
        <v>40</v>
      </c>
      <c r="F15" s="264"/>
    </row>
    <row r="16" customHeight="1" spans="1:6">
      <c r="A16" s="261" t="s">
        <v>41</v>
      </c>
      <c r="B16" s="262">
        <f>[1]收入总表2!R9</f>
        <v>0</v>
      </c>
      <c r="C16" s="269" t="s">
        <v>42</v>
      </c>
      <c r="D16" s="267">
        <f>[1]支出总表4!Q7</f>
        <v>0</v>
      </c>
      <c r="E16" s="32" t="s">
        <v>43</v>
      </c>
      <c r="F16" s="264"/>
    </row>
    <row r="17" customHeight="1" spans="1:6">
      <c r="A17" s="32"/>
      <c r="B17" s="262"/>
      <c r="C17" s="269" t="s">
        <v>44</v>
      </c>
      <c r="D17" s="267">
        <f>[1]支出总表4!R7</f>
        <v>0</v>
      </c>
      <c r="E17" s="32" t="s">
        <v>45</v>
      </c>
      <c r="F17" s="264"/>
    </row>
    <row r="18" customHeight="1" spans="1:6">
      <c r="A18" s="32"/>
      <c r="B18" s="262"/>
      <c r="C18" s="265" t="s">
        <v>46</v>
      </c>
      <c r="D18" s="267"/>
      <c r="E18" s="32" t="s">
        <v>47</v>
      </c>
      <c r="F18" s="264"/>
    </row>
    <row r="19" customHeight="1" spans="1:6">
      <c r="A19" s="261"/>
      <c r="B19" s="262"/>
      <c r="C19" s="265" t="s">
        <v>48</v>
      </c>
      <c r="D19" s="267">
        <f>[1]支出总表4!T7</f>
        <v>0</v>
      </c>
      <c r="E19" s="32" t="s">
        <v>49</v>
      </c>
      <c r="F19" s="264"/>
    </row>
    <row r="20" customHeight="1" spans="1:6">
      <c r="A20" s="261"/>
      <c r="B20" s="262"/>
      <c r="C20" s="269" t="s">
        <v>50</v>
      </c>
      <c r="D20" s="267">
        <v>34085000</v>
      </c>
      <c r="E20" s="32" t="s">
        <v>51</v>
      </c>
      <c r="F20" s="264"/>
    </row>
    <row r="21" customHeight="1" spans="1:6">
      <c r="A21" s="261"/>
      <c r="B21" s="262"/>
      <c r="C21" s="32"/>
      <c r="D21" s="264"/>
      <c r="E21" s="32" t="s">
        <v>52</v>
      </c>
      <c r="F21" s="264"/>
    </row>
    <row r="22" customHeight="1" spans="1:6">
      <c r="A22" s="261"/>
      <c r="B22" s="262"/>
      <c r="C22" s="269"/>
      <c r="D22" s="264"/>
      <c r="E22" s="32" t="s">
        <v>53</v>
      </c>
      <c r="F22" s="264"/>
    </row>
    <row r="23" customHeight="1" spans="1:6">
      <c r="A23" s="261"/>
      <c r="B23" s="262"/>
      <c r="C23" s="269"/>
      <c r="D23" s="264"/>
      <c r="E23" s="32" t="s">
        <v>54</v>
      </c>
      <c r="F23" s="264"/>
    </row>
    <row r="24" customHeight="1" spans="1:6">
      <c r="A24" s="261"/>
      <c r="B24" s="262"/>
      <c r="C24" s="269"/>
      <c r="D24" s="264"/>
      <c r="E24" s="32" t="s">
        <v>55</v>
      </c>
      <c r="F24" s="264"/>
    </row>
    <row r="25" customHeight="1" spans="1:6">
      <c r="A25" s="261"/>
      <c r="B25" s="262"/>
      <c r="C25" s="269"/>
      <c r="D25" s="264"/>
      <c r="E25" s="32" t="s">
        <v>56</v>
      </c>
      <c r="F25" s="264"/>
    </row>
    <row r="26" customHeight="1" spans="1:6">
      <c r="A26" s="261"/>
      <c r="B26" s="262"/>
      <c r="C26" s="269"/>
      <c r="D26" s="264"/>
      <c r="E26" s="32" t="s">
        <v>57</v>
      </c>
      <c r="F26" s="264"/>
    </row>
    <row r="27" customHeight="1" spans="1:6">
      <c r="A27" s="261"/>
      <c r="B27" s="262"/>
      <c r="C27" s="269"/>
      <c r="D27" s="264"/>
      <c r="E27" s="32" t="s">
        <v>58</v>
      </c>
      <c r="F27" s="264"/>
    </row>
    <row r="28" customHeight="1" spans="1:6">
      <c r="A28" s="261"/>
      <c r="B28" s="262"/>
      <c r="C28" s="269"/>
      <c r="D28" s="264"/>
      <c r="E28" s="32" t="s">
        <v>59</v>
      </c>
      <c r="F28" s="264"/>
    </row>
    <row r="29" customHeight="1" spans="1:6">
      <c r="A29" s="261"/>
      <c r="B29" s="262"/>
      <c r="C29" s="269"/>
      <c r="D29" s="264"/>
      <c r="E29" s="32" t="s">
        <v>60</v>
      </c>
      <c r="F29" s="264"/>
    </row>
    <row r="30" customHeight="1" spans="1:6">
      <c r="A30" s="261"/>
      <c r="B30" s="262"/>
      <c r="C30" s="269"/>
      <c r="D30" s="264"/>
      <c r="E30" s="32"/>
      <c r="F30" s="264"/>
    </row>
    <row r="31" customHeight="1" spans="1:6">
      <c r="A31" s="261"/>
      <c r="B31" s="262"/>
      <c r="C31" s="264"/>
      <c r="D31" s="264"/>
      <c r="E31" s="32"/>
      <c r="F31" s="264"/>
    </row>
    <row r="32" customHeight="1" spans="1:6">
      <c r="A32" s="261"/>
      <c r="B32" s="262"/>
      <c r="C32" s="263"/>
      <c r="D32" s="264"/>
      <c r="E32" s="270"/>
      <c r="F32" s="264"/>
    </row>
    <row r="33" customHeight="1" spans="1:6">
      <c r="A33" s="261"/>
      <c r="B33" s="262"/>
      <c r="C33" s="263"/>
      <c r="D33" s="264"/>
      <c r="E33" s="270"/>
      <c r="F33" s="264"/>
    </row>
    <row r="34" customHeight="1" spans="1:6">
      <c r="A34" s="261"/>
      <c r="B34" s="262"/>
      <c r="C34" s="265" t="s">
        <v>61</v>
      </c>
      <c r="D34" s="267">
        <f>[1]支出总表4!V7</f>
        <v>0</v>
      </c>
      <c r="E34" s="270"/>
      <c r="F34" s="264"/>
    </row>
    <row r="35" customHeight="1" spans="1:6">
      <c r="A35" s="261"/>
      <c r="B35" s="262"/>
      <c r="C35" s="265"/>
      <c r="D35" s="264"/>
      <c r="E35" s="270"/>
      <c r="F35" s="264"/>
    </row>
    <row r="36" customHeight="1" spans="1:6">
      <c r="A36" s="260" t="s">
        <v>62</v>
      </c>
      <c r="B36" s="262">
        <f>B6+B9+B14+B15+B16</f>
        <v>146819250</v>
      </c>
      <c r="C36" s="265" t="s">
        <v>63</v>
      </c>
      <c r="D36" s="262">
        <f>D6+D10+D34</f>
        <v>146819250</v>
      </c>
      <c r="E36" s="271" t="s">
        <v>64</v>
      </c>
      <c r="F36" s="264">
        <f>SUM(F6:F29)</f>
        <v>146819250</v>
      </c>
    </row>
    <row r="37" customHeight="1" spans="1:6">
      <c r="A37" s="261" t="s">
        <v>65</v>
      </c>
      <c r="B37" s="262">
        <f>[1]收入总表2!S9</f>
        <v>0</v>
      </c>
      <c r="C37" s="265" t="s">
        <v>66</v>
      </c>
      <c r="D37" s="267">
        <f>[1]支出总表4!X7</f>
        <v>0</v>
      </c>
      <c r="E37" s="271"/>
      <c r="F37" s="264"/>
    </row>
    <row r="38" customHeight="1" spans="1:6">
      <c r="A38" s="261" t="s">
        <v>67</v>
      </c>
      <c r="B38" s="262">
        <f>[1]收入总表2!T9</f>
        <v>0</v>
      </c>
      <c r="C38" s="265" t="s">
        <v>68</v>
      </c>
      <c r="D38" s="267">
        <f>[1]支出总表4!W7</f>
        <v>0</v>
      </c>
      <c r="E38" s="32"/>
      <c r="F38" s="264"/>
    </row>
    <row r="39" customHeight="1" spans="1:6">
      <c r="A39" s="261" t="s">
        <v>69</v>
      </c>
      <c r="B39" s="262">
        <f>[1]收入总表2!U9</f>
        <v>0</v>
      </c>
      <c r="C39" s="272"/>
      <c r="D39" s="264"/>
      <c r="E39" s="271" t="s">
        <v>70</v>
      </c>
      <c r="F39" s="264"/>
    </row>
    <row r="40" customHeight="1" spans="1:6">
      <c r="A40" s="261" t="s">
        <v>71</v>
      </c>
      <c r="B40" s="262">
        <f>B41+B42+B43</f>
        <v>0</v>
      </c>
      <c r="C40" s="263"/>
      <c r="D40" s="264"/>
      <c r="E40" s="32"/>
      <c r="F40" s="264"/>
    </row>
    <row r="41" s="250" customFormat="1" customHeight="1" spans="1:6">
      <c r="A41" s="266" t="s">
        <v>72</v>
      </c>
      <c r="B41" s="262">
        <f>[1]收入总表2!E9</f>
        <v>0</v>
      </c>
      <c r="C41" s="263"/>
      <c r="D41" s="264"/>
      <c r="E41" s="266"/>
      <c r="F41" s="264"/>
    </row>
    <row r="42" customHeight="1" spans="1:6">
      <c r="A42" s="266" t="s">
        <v>73</v>
      </c>
      <c r="B42" s="262">
        <f>[1]收入总表2!F9</f>
        <v>0</v>
      </c>
      <c r="C42" s="272"/>
      <c r="D42" s="264"/>
      <c r="E42" s="32"/>
      <c r="F42" s="264"/>
    </row>
    <row r="43" customHeight="1" spans="1:6">
      <c r="A43" s="266" t="s">
        <v>74</v>
      </c>
      <c r="B43" s="262">
        <f>[1]收入总表2!G9</f>
        <v>0</v>
      </c>
      <c r="C43" s="272"/>
      <c r="D43" s="264"/>
      <c r="E43" s="32"/>
      <c r="F43" s="264"/>
    </row>
    <row r="44" customHeight="1" spans="1:6">
      <c r="A44" s="260" t="s">
        <v>75</v>
      </c>
      <c r="B44" s="262">
        <f>B36+B37+B38+B39+B40</f>
        <v>146819250</v>
      </c>
      <c r="C44" s="273" t="s">
        <v>76</v>
      </c>
      <c r="D44" s="262">
        <f>D36+D37+D38</f>
        <v>146819250</v>
      </c>
      <c r="E44" s="273" t="s">
        <v>76</v>
      </c>
      <c r="F44" s="262">
        <f>F36+F39</f>
        <v>146819250</v>
      </c>
    </row>
    <row r="45" customHeight="1" spans="6:256">
      <c r="F45" s="274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rintOptions horizontalCentered="1" verticalCentered="1"/>
  <pageMargins left="0.629921269229078" right="0.629921269229078" top="0.590551181102362" bottom="0.708661398549718" header="0.511811004848931" footer="0.511811004848931"/>
  <pageSetup paperSize="9" scale="7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6"/>
  <sheetViews>
    <sheetView showGridLines="0" workbookViewId="0">
      <selection activeCell="D8" sqref="D8"/>
    </sheetView>
  </sheetViews>
  <sheetFormatPr defaultColWidth="9" defaultRowHeight="18" customHeight="1"/>
  <cols>
    <col min="1" max="1" width="9.88888888888889" style="182" customWidth="1"/>
    <col min="2" max="2" width="26.4444444444444" style="183" customWidth="1"/>
    <col min="3" max="3" width="15.6666666666667" style="126" customWidth="1"/>
    <col min="4" max="7" width="16.3333333333333" style="126" customWidth="1"/>
    <col min="8" max="8" width="19" style="126" customWidth="1"/>
    <col min="9" max="16" width="16.3333333333333" style="126" customWidth="1"/>
    <col min="17" max="21" width="16.3333333333333" style="125" customWidth="1"/>
    <col min="22" max="16384" width="9" style="125"/>
  </cols>
  <sheetData>
    <row r="1" customHeight="1" spans="1:21">
      <c r="A1" s="216"/>
      <c r="U1" s="119" t="s">
        <v>77</v>
      </c>
    </row>
    <row r="2" customHeight="1" spans="1:21">
      <c r="A2" s="217" t="s">
        <v>78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48"/>
    </row>
    <row r="3" customHeight="1" spans="1:2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48"/>
    </row>
    <row r="4" customHeight="1" spans="1:21">
      <c r="A4" s="188" t="s">
        <v>1</v>
      </c>
      <c r="B4" s="219"/>
      <c r="C4" s="220"/>
      <c r="D4" s="220"/>
      <c r="E4" s="220"/>
      <c r="F4" s="220"/>
      <c r="G4" s="220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U4" s="221" t="s">
        <v>6</v>
      </c>
    </row>
    <row r="5" customHeight="1" spans="1:21">
      <c r="A5" s="222" t="s">
        <v>79</v>
      </c>
      <c r="B5" s="134" t="s">
        <v>80</v>
      </c>
      <c r="C5" s="223" t="s">
        <v>81</v>
      </c>
      <c r="D5" s="224" t="s">
        <v>82</v>
      </c>
      <c r="E5" s="225"/>
      <c r="F5" s="225"/>
      <c r="G5" s="226"/>
      <c r="H5" s="227" t="s">
        <v>83</v>
      </c>
      <c r="I5" s="241"/>
      <c r="J5" s="242"/>
      <c r="K5" s="242" t="s">
        <v>84</v>
      </c>
      <c r="L5" s="242"/>
      <c r="M5" s="242"/>
      <c r="N5" s="242"/>
      <c r="O5" s="242"/>
      <c r="P5" s="223" t="s">
        <v>85</v>
      </c>
      <c r="Q5" s="223" t="s">
        <v>86</v>
      </c>
      <c r="R5" s="223" t="s">
        <v>87</v>
      </c>
      <c r="S5" s="223" t="s">
        <v>88</v>
      </c>
      <c r="T5" s="223" t="s">
        <v>89</v>
      </c>
      <c r="U5" s="223" t="s">
        <v>90</v>
      </c>
    </row>
    <row r="6" customHeight="1" spans="1:21">
      <c r="A6" s="222"/>
      <c r="B6" s="134"/>
      <c r="C6" s="223"/>
      <c r="D6" s="228" t="s">
        <v>91</v>
      </c>
      <c r="E6" s="223" t="s">
        <v>92</v>
      </c>
      <c r="F6" s="223" t="s">
        <v>93</v>
      </c>
      <c r="G6" s="229" t="s">
        <v>94</v>
      </c>
      <c r="H6" s="222" t="s">
        <v>91</v>
      </c>
      <c r="I6" s="243" t="s">
        <v>95</v>
      </c>
      <c r="J6" s="230" t="s">
        <v>96</v>
      </c>
      <c r="K6" s="223" t="s">
        <v>91</v>
      </c>
      <c r="L6" s="223" t="s">
        <v>97</v>
      </c>
      <c r="M6" s="223" t="s">
        <v>98</v>
      </c>
      <c r="N6" s="223" t="s">
        <v>99</v>
      </c>
      <c r="O6" s="223" t="s">
        <v>100</v>
      </c>
      <c r="P6" s="223"/>
      <c r="Q6" s="223"/>
      <c r="R6" s="223"/>
      <c r="S6" s="223"/>
      <c r="T6" s="223"/>
      <c r="U6" s="223"/>
    </row>
    <row r="7" ht="33.75" customHeight="1" spans="1:21">
      <c r="A7" s="222"/>
      <c r="B7" s="134"/>
      <c r="C7" s="223"/>
      <c r="D7" s="230"/>
      <c r="E7" s="223"/>
      <c r="F7" s="223"/>
      <c r="G7" s="229"/>
      <c r="H7" s="222"/>
      <c r="I7" s="244"/>
      <c r="J7" s="223"/>
      <c r="K7" s="223"/>
      <c r="L7" s="223"/>
      <c r="M7" s="223"/>
      <c r="N7" s="223"/>
      <c r="O7" s="223"/>
      <c r="P7" s="245"/>
      <c r="Q7" s="223"/>
      <c r="R7" s="223"/>
      <c r="S7" s="223"/>
      <c r="T7" s="223"/>
      <c r="U7" s="223"/>
    </row>
    <row r="8" customHeight="1" spans="1:21">
      <c r="A8" s="231" t="s">
        <v>101</v>
      </c>
      <c r="B8" s="231" t="s">
        <v>101</v>
      </c>
      <c r="C8" s="136">
        <v>1</v>
      </c>
      <c r="D8" s="136">
        <v>2</v>
      </c>
      <c r="E8" s="136">
        <v>3</v>
      </c>
      <c r="F8" s="136">
        <v>4</v>
      </c>
      <c r="G8" s="136">
        <v>5</v>
      </c>
      <c r="H8" s="136">
        <v>6</v>
      </c>
      <c r="I8" s="136">
        <v>7</v>
      </c>
      <c r="J8" s="136">
        <v>8</v>
      </c>
      <c r="K8" s="136">
        <v>9</v>
      </c>
      <c r="L8" s="136">
        <v>10</v>
      </c>
      <c r="M8" s="136">
        <v>11</v>
      </c>
      <c r="N8" s="136">
        <v>12</v>
      </c>
      <c r="O8" s="136">
        <v>13</v>
      </c>
      <c r="P8" s="136">
        <v>14</v>
      </c>
      <c r="Q8" s="136">
        <v>15</v>
      </c>
      <c r="R8" s="136">
        <v>16</v>
      </c>
      <c r="S8" s="136">
        <v>17</v>
      </c>
      <c r="T8" s="136">
        <v>18</v>
      </c>
      <c r="U8" s="136">
        <v>19</v>
      </c>
    </row>
    <row r="9" customHeight="1" spans="1:256">
      <c r="A9" s="232" t="s">
        <v>102</v>
      </c>
      <c r="B9" s="233" t="s">
        <v>103</v>
      </c>
      <c r="C9" s="234">
        <f>D9+H9+K9+P9+Q9+R9+T9+S9+U9</f>
        <v>146819250</v>
      </c>
      <c r="D9" s="235">
        <f>E9+F9+G9</f>
        <v>0</v>
      </c>
      <c r="E9" s="236"/>
      <c r="F9" s="236"/>
      <c r="G9" s="234"/>
      <c r="H9" s="235">
        <f>I9+J9</f>
        <v>146819250</v>
      </c>
      <c r="I9" s="236">
        <v>146819250</v>
      </c>
      <c r="J9" s="246">
        <v>0</v>
      </c>
      <c r="K9" s="247">
        <f>SUM(L9:O9)</f>
        <v>0</v>
      </c>
      <c r="L9" s="236"/>
      <c r="M9" s="246"/>
      <c r="N9" s="234"/>
      <c r="O9" s="236"/>
      <c r="P9" s="236"/>
      <c r="Q9" s="236"/>
      <c r="R9" s="236"/>
      <c r="S9" s="236"/>
      <c r="T9" s="246"/>
      <c r="U9" s="234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  <c r="IJ9" s="240"/>
      <c r="IK9" s="240"/>
      <c r="IL9" s="240"/>
      <c r="IM9" s="240"/>
      <c r="IN9" s="240"/>
      <c r="IO9" s="240"/>
      <c r="IP9" s="240"/>
      <c r="IQ9" s="240"/>
      <c r="IR9" s="240"/>
      <c r="IS9" s="240"/>
      <c r="IT9" s="240"/>
      <c r="IU9" s="240"/>
      <c r="IV9" s="240"/>
    </row>
    <row r="10" customHeight="1" spans="1:256">
      <c r="A10" s="237"/>
      <c r="B10" s="238"/>
      <c r="C10" s="234"/>
      <c r="D10" s="235"/>
      <c r="E10" s="239"/>
      <c r="F10" s="239"/>
      <c r="G10" s="239"/>
      <c r="H10" s="235"/>
      <c r="I10" s="239"/>
      <c r="J10" s="239"/>
      <c r="K10" s="247"/>
      <c r="L10" s="239"/>
      <c r="M10" s="239"/>
      <c r="N10" s="239"/>
      <c r="O10" s="239"/>
      <c r="P10" s="239"/>
      <c r="Q10" s="249"/>
      <c r="R10" s="249"/>
      <c r="S10" s="249"/>
      <c r="T10" s="249"/>
      <c r="U10" s="249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  <c r="IO10" s="240"/>
      <c r="IP10" s="240"/>
      <c r="IQ10" s="240"/>
      <c r="IR10" s="240"/>
      <c r="IS10" s="240"/>
      <c r="IT10" s="240"/>
      <c r="IU10" s="240"/>
      <c r="IV10" s="240"/>
    </row>
    <row r="11" customHeight="1" spans="1:256">
      <c r="A11" s="238"/>
      <c r="B11" s="238"/>
      <c r="C11" s="234"/>
      <c r="D11" s="235"/>
      <c r="E11" s="238"/>
      <c r="F11" s="238"/>
      <c r="G11" s="238"/>
      <c r="H11" s="235"/>
      <c r="I11" s="238"/>
      <c r="J11" s="238"/>
      <c r="K11" s="247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  <c r="IO11" s="240"/>
      <c r="IP11" s="240"/>
      <c r="IQ11" s="240"/>
      <c r="IR11" s="240"/>
      <c r="IS11" s="240"/>
      <c r="IT11" s="240"/>
      <c r="IU11" s="240"/>
      <c r="IV11" s="240"/>
    </row>
    <row r="12" customHeight="1" spans="1:256">
      <c r="A12" s="238"/>
      <c r="B12" s="238"/>
      <c r="C12" s="234"/>
      <c r="D12" s="235"/>
      <c r="E12" s="238"/>
      <c r="F12" s="238"/>
      <c r="G12" s="238"/>
      <c r="H12" s="235"/>
      <c r="I12" s="238"/>
      <c r="J12" s="238"/>
      <c r="K12" s="247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  <c r="IO12" s="240"/>
      <c r="IP12" s="240"/>
      <c r="IQ12" s="240"/>
      <c r="IR12" s="240"/>
      <c r="IS12" s="240"/>
      <c r="IT12" s="240"/>
      <c r="IU12" s="240"/>
      <c r="IV12" s="240"/>
    </row>
    <row r="13" customHeight="1" spans="1:256">
      <c r="A13" s="238"/>
      <c r="B13" s="238"/>
      <c r="C13" s="234"/>
      <c r="D13" s="235"/>
      <c r="E13" s="238"/>
      <c r="F13" s="238"/>
      <c r="G13" s="238"/>
      <c r="H13" s="235"/>
      <c r="I13" s="238"/>
      <c r="J13" s="238"/>
      <c r="K13" s="247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  <c r="IO13" s="240"/>
      <c r="IP13" s="240"/>
      <c r="IQ13" s="240"/>
      <c r="IR13" s="240"/>
      <c r="IS13" s="240"/>
      <c r="IT13" s="240"/>
      <c r="IU13" s="240"/>
      <c r="IV13" s="240"/>
    </row>
    <row r="14" customHeight="1" spans="1:256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  <c r="IO14" s="240"/>
      <c r="IP14" s="240"/>
      <c r="IQ14" s="240"/>
      <c r="IR14" s="240"/>
      <c r="IS14" s="240"/>
      <c r="IT14" s="240"/>
      <c r="IU14" s="240"/>
      <c r="IV14" s="240"/>
    </row>
    <row r="15" customHeight="1" spans="1:256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  <c r="IO15" s="240"/>
      <c r="IP15" s="240"/>
      <c r="IQ15" s="240"/>
      <c r="IR15" s="240"/>
      <c r="IS15" s="240"/>
      <c r="IT15" s="240"/>
      <c r="IU15" s="240"/>
      <c r="IV15" s="240"/>
    </row>
    <row r="16" customHeight="1" spans="1:256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  <c r="IO16" s="240"/>
      <c r="IP16" s="240"/>
      <c r="IQ16" s="240"/>
      <c r="IR16" s="240"/>
      <c r="IS16" s="240"/>
      <c r="IT16" s="240"/>
      <c r="IU16" s="240"/>
      <c r="IV16" s="240"/>
    </row>
    <row r="17" customHeight="1" spans="1:256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  <c r="IO17" s="240"/>
      <c r="IP17" s="240"/>
      <c r="IQ17" s="240"/>
      <c r="IR17" s="240"/>
      <c r="IS17" s="240"/>
      <c r="IT17" s="240"/>
      <c r="IU17" s="240"/>
      <c r="IV17" s="240"/>
    </row>
    <row r="18" customHeight="1" spans="1:256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  <c r="IO18" s="240"/>
      <c r="IP18" s="240"/>
      <c r="IQ18" s="240"/>
      <c r="IR18" s="240"/>
      <c r="IS18" s="240"/>
      <c r="IT18" s="240"/>
      <c r="IU18" s="240"/>
      <c r="IV18" s="240"/>
    </row>
    <row r="19" customHeight="1" spans="1:256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  <c r="IO19" s="240"/>
      <c r="IP19" s="240"/>
      <c r="IQ19" s="240"/>
      <c r="IR19" s="240"/>
      <c r="IS19" s="240"/>
      <c r="IT19" s="240"/>
      <c r="IU19" s="240"/>
      <c r="IV19" s="240"/>
    </row>
    <row r="20" customHeight="1" spans="1:256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  <c r="IO20" s="240"/>
      <c r="IP20" s="240"/>
      <c r="IQ20" s="240"/>
      <c r="IR20" s="240"/>
      <c r="IS20" s="240"/>
      <c r="IT20" s="240"/>
      <c r="IU20" s="240"/>
      <c r="IV20" s="240"/>
    </row>
    <row r="21" customHeight="1" spans="1:256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  <c r="IO21" s="240"/>
      <c r="IP21" s="240"/>
      <c r="IQ21" s="240"/>
      <c r="IR21" s="240"/>
      <c r="IS21" s="240"/>
      <c r="IT21" s="240"/>
      <c r="IU21" s="240"/>
      <c r="IV21" s="240"/>
    </row>
    <row r="22" customHeight="1" spans="1:256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  <c r="IO22" s="240"/>
      <c r="IP22" s="240"/>
      <c r="IQ22" s="240"/>
      <c r="IR22" s="240"/>
      <c r="IS22" s="240"/>
      <c r="IT22" s="240"/>
      <c r="IU22" s="240"/>
      <c r="IV22" s="240"/>
    </row>
    <row r="23" customHeight="1" spans="1:256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  <c r="IO23" s="240"/>
      <c r="IP23" s="240"/>
      <c r="IQ23" s="240"/>
      <c r="IR23" s="240"/>
      <c r="IS23" s="240"/>
      <c r="IT23" s="240"/>
      <c r="IU23" s="240"/>
      <c r="IV23" s="240"/>
    </row>
    <row r="24" customHeight="1" spans="1:256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  <c r="IO24" s="240"/>
      <c r="IP24" s="240"/>
      <c r="IQ24" s="240"/>
      <c r="IR24" s="240"/>
      <c r="IS24" s="240"/>
      <c r="IT24" s="240"/>
      <c r="IU24" s="240"/>
      <c r="IV24" s="240"/>
    </row>
    <row r="25" customHeight="1" spans="1:256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  <c r="IO25" s="240"/>
      <c r="IP25" s="240"/>
      <c r="IQ25" s="240"/>
      <c r="IR25" s="240"/>
      <c r="IS25" s="240"/>
      <c r="IT25" s="240"/>
      <c r="IU25" s="240"/>
      <c r="IV25" s="240"/>
    </row>
    <row r="26" customHeight="1" spans="1:256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  <c r="IO26" s="240"/>
      <c r="IP26" s="240"/>
      <c r="IQ26" s="240"/>
      <c r="IR26" s="240"/>
      <c r="IS26" s="240"/>
      <c r="IT26" s="240"/>
      <c r="IU26" s="240"/>
      <c r="IV26" s="240"/>
    </row>
    <row r="27" customHeight="1" spans="1:256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  <c r="IO27" s="240"/>
      <c r="IP27" s="240"/>
      <c r="IQ27" s="240"/>
      <c r="IR27" s="240"/>
      <c r="IS27" s="240"/>
      <c r="IT27" s="240"/>
      <c r="IU27" s="240"/>
      <c r="IV27" s="240"/>
    </row>
    <row r="28" customHeight="1" spans="1:256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  <c r="IJ28" s="240"/>
      <c r="IK28" s="240"/>
      <c r="IL28" s="240"/>
      <c r="IM28" s="240"/>
      <c r="IN28" s="240"/>
      <c r="IO28" s="240"/>
      <c r="IP28" s="240"/>
      <c r="IQ28" s="240"/>
      <c r="IR28" s="240"/>
      <c r="IS28" s="240"/>
      <c r="IT28" s="240"/>
      <c r="IU28" s="240"/>
      <c r="IV28" s="240"/>
    </row>
    <row r="29" customHeight="1" spans="1:256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  <c r="IO29" s="240"/>
      <c r="IP29" s="240"/>
      <c r="IQ29" s="240"/>
      <c r="IR29" s="240"/>
      <c r="IS29" s="240"/>
      <c r="IT29" s="240"/>
      <c r="IU29" s="240"/>
      <c r="IV29" s="240"/>
    </row>
    <row r="30" customHeight="1" spans="1:256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  <c r="IO30" s="240"/>
      <c r="IP30" s="240"/>
      <c r="IQ30" s="240"/>
      <c r="IR30" s="240"/>
      <c r="IS30" s="240"/>
      <c r="IT30" s="240"/>
      <c r="IU30" s="240"/>
      <c r="IV30" s="240"/>
    </row>
    <row r="31" customHeight="1" spans="1:256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  <c r="IO31" s="240"/>
      <c r="IP31" s="240"/>
      <c r="IQ31" s="240"/>
      <c r="IR31" s="240"/>
      <c r="IS31" s="240"/>
      <c r="IT31" s="240"/>
      <c r="IU31" s="240"/>
      <c r="IV31" s="240"/>
    </row>
    <row r="32" customHeight="1" spans="1:256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0"/>
      <c r="HO32" s="240"/>
      <c r="HP32" s="240"/>
      <c r="HQ32" s="240"/>
      <c r="HR32" s="240"/>
      <c r="HS32" s="240"/>
      <c r="HT32" s="240"/>
      <c r="HU32" s="240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0"/>
      <c r="IJ32" s="240"/>
      <c r="IK32" s="240"/>
      <c r="IL32" s="240"/>
      <c r="IM32" s="240"/>
      <c r="IN32" s="240"/>
      <c r="IO32" s="240"/>
      <c r="IP32" s="240"/>
      <c r="IQ32" s="240"/>
      <c r="IR32" s="240"/>
      <c r="IS32" s="240"/>
      <c r="IT32" s="240"/>
      <c r="IU32" s="240"/>
      <c r="IV32" s="240"/>
    </row>
    <row r="33" customHeight="1" spans="1:256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240"/>
      <c r="GI33" s="240"/>
      <c r="GJ33" s="240"/>
      <c r="GK33" s="240"/>
      <c r="GL33" s="240"/>
      <c r="GM33" s="240"/>
      <c r="GN33" s="240"/>
      <c r="GO33" s="240"/>
      <c r="GP33" s="240"/>
      <c r="GQ33" s="240"/>
      <c r="GR33" s="240"/>
      <c r="GS33" s="240"/>
      <c r="GT33" s="240"/>
      <c r="GU33" s="240"/>
      <c r="GV33" s="240"/>
      <c r="GW33" s="240"/>
      <c r="GX33" s="240"/>
      <c r="GY33" s="240"/>
      <c r="GZ33" s="240"/>
      <c r="HA33" s="240"/>
      <c r="HB33" s="240"/>
      <c r="HC33" s="240"/>
      <c r="HD33" s="240"/>
      <c r="HE33" s="240"/>
      <c r="HF33" s="240"/>
      <c r="HG33" s="240"/>
      <c r="HH33" s="240"/>
      <c r="HI33" s="240"/>
      <c r="HJ33" s="240"/>
      <c r="HK33" s="240"/>
      <c r="HL33" s="240"/>
      <c r="HM33" s="240"/>
      <c r="HN33" s="240"/>
      <c r="HO33" s="240"/>
      <c r="HP33" s="240"/>
      <c r="HQ33" s="240"/>
      <c r="HR33" s="240"/>
      <c r="HS33" s="240"/>
      <c r="HT33" s="240"/>
      <c r="HU33" s="240"/>
      <c r="HV33" s="240"/>
      <c r="HW33" s="240"/>
      <c r="HX33" s="240"/>
      <c r="HY33" s="240"/>
      <c r="HZ33" s="240"/>
      <c r="IA33" s="240"/>
      <c r="IB33" s="240"/>
      <c r="IC33" s="240"/>
      <c r="ID33" s="240"/>
      <c r="IE33" s="240"/>
      <c r="IF33" s="240"/>
      <c r="IG33" s="240"/>
      <c r="IH33" s="240"/>
      <c r="II33" s="240"/>
      <c r="IJ33" s="240"/>
      <c r="IK33" s="240"/>
      <c r="IL33" s="240"/>
      <c r="IM33" s="240"/>
      <c r="IN33" s="240"/>
      <c r="IO33" s="240"/>
      <c r="IP33" s="240"/>
      <c r="IQ33" s="240"/>
      <c r="IR33" s="240"/>
      <c r="IS33" s="240"/>
      <c r="IT33" s="240"/>
      <c r="IU33" s="240"/>
      <c r="IV33" s="240"/>
    </row>
    <row r="34" customHeight="1" spans="1:256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  <c r="IO34" s="240"/>
      <c r="IP34" s="240"/>
      <c r="IQ34" s="240"/>
      <c r="IR34" s="240"/>
      <c r="IS34" s="240"/>
      <c r="IT34" s="240"/>
      <c r="IU34" s="240"/>
      <c r="IV34" s="240"/>
    </row>
    <row r="35" customHeight="1" spans="1:256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  <c r="IO35" s="240"/>
      <c r="IP35" s="240"/>
      <c r="IQ35" s="240"/>
      <c r="IR35" s="240"/>
      <c r="IS35" s="240"/>
      <c r="IT35" s="240"/>
      <c r="IU35" s="240"/>
      <c r="IV35" s="240"/>
    </row>
    <row r="36" customHeight="1" spans="1:256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  <c r="IO36" s="240"/>
      <c r="IP36" s="240"/>
      <c r="IQ36" s="240"/>
      <c r="IR36" s="240"/>
      <c r="IS36" s="240"/>
      <c r="IT36" s="240"/>
      <c r="IU36" s="240"/>
      <c r="IV36" s="240"/>
    </row>
    <row r="37" customHeight="1" spans="1:256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  <c r="FL37" s="240"/>
      <c r="FM37" s="240"/>
      <c r="FN37" s="240"/>
      <c r="FO37" s="240"/>
      <c r="FP37" s="240"/>
      <c r="FQ37" s="240"/>
      <c r="FR37" s="240"/>
      <c r="FS37" s="240"/>
      <c r="FT37" s="240"/>
      <c r="FU37" s="240"/>
      <c r="FV37" s="240"/>
      <c r="FW37" s="240"/>
      <c r="FX37" s="240"/>
      <c r="FY37" s="240"/>
      <c r="FZ37" s="240"/>
      <c r="GA37" s="240"/>
      <c r="GB37" s="240"/>
      <c r="GC37" s="240"/>
      <c r="GD37" s="240"/>
      <c r="GE37" s="240"/>
      <c r="GF37" s="240"/>
      <c r="GG37" s="240"/>
      <c r="GH37" s="240"/>
      <c r="GI37" s="240"/>
      <c r="GJ37" s="240"/>
      <c r="GK37" s="240"/>
      <c r="GL37" s="240"/>
      <c r="GM37" s="240"/>
      <c r="GN37" s="240"/>
      <c r="GO37" s="240"/>
      <c r="GP37" s="240"/>
      <c r="GQ37" s="240"/>
      <c r="GR37" s="240"/>
      <c r="GS37" s="240"/>
      <c r="GT37" s="240"/>
      <c r="GU37" s="240"/>
      <c r="GV37" s="240"/>
      <c r="GW37" s="240"/>
      <c r="GX37" s="240"/>
      <c r="GY37" s="240"/>
      <c r="GZ37" s="240"/>
      <c r="HA37" s="240"/>
      <c r="HB37" s="240"/>
      <c r="HC37" s="240"/>
      <c r="HD37" s="240"/>
      <c r="HE37" s="240"/>
      <c r="HF37" s="240"/>
      <c r="HG37" s="240"/>
      <c r="HH37" s="240"/>
      <c r="HI37" s="240"/>
      <c r="HJ37" s="240"/>
      <c r="HK37" s="240"/>
      <c r="HL37" s="240"/>
      <c r="HM37" s="240"/>
      <c r="HN37" s="240"/>
      <c r="HO37" s="240"/>
      <c r="HP37" s="240"/>
      <c r="HQ37" s="240"/>
      <c r="HR37" s="240"/>
      <c r="HS37" s="240"/>
      <c r="HT37" s="240"/>
      <c r="HU37" s="240"/>
      <c r="HV37" s="240"/>
      <c r="HW37" s="240"/>
      <c r="HX37" s="240"/>
      <c r="HY37" s="240"/>
      <c r="HZ37" s="240"/>
      <c r="IA37" s="240"/>
      <c r="IB37" s="240"/>
      <c r="IC37" s="240"/>
      <c r="ID37" s="240"/>
      <c r="IE37" s="240"/>
      <c r="IF37" s="240"/>
      <c r="IG37" s="240"/>
      <c r="IH37" s="240"/>
      <c r="II37" s="240"/>
      <c r="IJ37" s="240"/>
      <c r="IK37" s="240"/>
      <c r="IL37" s="240"/>
      <c r="IM37" s="240"/>
      <c r="IN37" s="240"/>
      <c r="IO37" s="240"/>
      <c r="IP37" s="240"/>
      <c r="IQ37" s="240"/>
      <c r="IR37" s="240"/>
      <c r="IS37" s="240"/>
      <c r="IT37" s="240"/>
      <c r="IU37" s="240"/>
      <c r="IV37" s="240"/>
    </row>
    <row r="38" customHeight="1" spans="1:256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  <c r="IO38" s="240"/>
      <c r="IP38" s="240"/>
      <c r="IQ38" s="240"/>
      <c r="IR38" s="240"/>
      <c r="IS38" s="240"/>
      <c r="IT38" s="240"/>
      <c r="IU38" s="240"/>
      <c r="IV38" s="240"/>
    </row>
    <row r="39" customHeight="1" spans="1:256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</row>
    <row r="40" customHeight="1" spans="1:256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  <c r="IO40" s="240"/>
      <c r="IP40" s="240"/>
      <c r="IQ40" s="240"/>
      <c r="IR40" s="240"/>
      <c r="IS40" s="240"/>
      <c r="IT40" s="240"/>
      <c r="IU40" s="240"/>
      <c r="IV40" s="240"/>
    </row>
    <row r="41" customHeight="1" spans="1:256">
      <c r="A41" s="240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  <c r="IO41" s="240"/>
      <c r="IP41" s="240"/>
      <c r="IQ41" s="240"/>
      <c r="IR41" s="240"/>
      <c r="IS41" s="240"/>
      <c r="IT41" s="240"/>
      <c r="IU41" s="240"/>
      <c r="IV41" s="240"/>
    </row>
    <row r="42" customHeight="1" spans="1:256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  <c r="IO42" s="240"/>
      <c r="IP42" s="240"/>
      <c r="IQ42" s="240"/>
      <c r="IR42" s="240"/>
      <c r="IS42" s="240"/>
      <c r="IT42" s="240"/>
      <c r="IU42" s="240"/>
      <c r="IV42" s="240"/>
    </row>
    <row r="43" customHeight="1" spans="1:256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  <c r="IO43" s="240"/>
      <c r="IP43" s="240"/>
      <c r="IQ43" s="240"/>
      <c r="IR43" s="240"/>
      <c r="IS43" s="240"/>
      <c r="IT43" s="240"/>
      <c r="IU43" s="240"/>
      <c r="IV43" s="240"/>
    </row>
    <row r="44" customHeight="1" spans="1:256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  <c r="IO44" s="240"/>
      <c r="IP44" s="240"/>
      <c r="IQ44" s="240"/>
      <c r="IR44" s="240"/>
      <c r="IS44" s="240"/>
      <c r="IT44" s="240"/>
      <c r="IU44" s="240"/>
      <c r="IV44" s="240"/>
    </row>
    <row r="45" customHeight="1" spans="1:256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0"/>
      <c r="GF45" s="240"/>
      <c r="GG45" s="240"/>
      <c r="GH45" s="240"/>
      <c r="GI45" s="240"/>
      <c r="GJ45" s="240"/>
      <c r="GK45" s="240"/>
      <c r="GL45" s="240"/>
      <c r="GM45" s="240"/>
      <c r="GN45" s="240"/>
      <c r="GO45" s="240"/>
      <c r="GP45" s="240"/>
      <c r="GQ45" s="240"/>
      <c r="GR45" s="240"/>
      <c r="GS45" s="240"/>
      <c r="GT45" s="240"/>
      <c r="GU45" s="240"/>
      <c r="GV45" s="240"/>
      <c r="GW45" s="240"/>
      <c r="GX45" s="240"/>
      <c r="GY45" s="240"/>
      <c r="GZ45" s="240"/>
      <c r="HA45" s="240"/>
      <c r="HB45" s="240"/>
      <c r="HC45" s="240"/>
      <c r="HD45" s="240"/>
      <c r="HE45" s="240"/>
      <c r="HF45" s="240"/>
      <c r="HG45" s="240"/>
      <c r="HH45" s="240"/>
      <c r="HI45" s="240"/>
      <c r="HJ45" s="240"/>
      <c r="HK45" s="240"/>
      <c r="HL45" s="240"/>
      <c r="HM45" s="240"/>
      <c r="HN45" s="240"/>
      <c r="HO45" s="240"/>
      <c r="HP45" s="240"/>
      <c r="HQ45" s="240"/>
      <c r="HR45" s="240"/>
      <c r="HS45" s="240"/>
      <c r="HT45" s="240"/>
      <c r="HU45" s="240"/>
      <c r="HV45" s="240"/>
      <c r="HW45" s="240"/>
      <c r="HX45" s="240"/>
      <c r="HY45" s="240"/>
      <c r="HZ45" s="240"/>
      <c r="IA45" s="240"/>
      <c r="IB45" s="240"/>
      <c r="IC45" s="240"/>
      <c r="ID45" s="240"/>
      <c r="IE45" s="240"/>
      <c r="IF45" s="240"/>
      <c r="IG45" s="240"/>
      <c r="IH45" s="240"/>
      <c r="II45" s="240"/>
      <c r="IJ45" s="240"/>
      <c r="IK45" s="240"/>
      <c r="IL45" s="240"/>
      <c r="IM45" s="240"/>
      <c r="IN45" s="240"/>
      <c r="IO45" s="240"/>
      <c r="IP45" s="240"/>
      <c r="IQ45" s="240"/>
      <c r="IR45" s="240"/>
      <c r="IS45" s="240"/>
      <c r="IT45" s="240"/>
      <c r="IU45" s="240"/>
      <c r="IV45" s="240"/>
    </row>
    <row r="46" customHeight="1" spans="1:256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0"/>
      <c r="GF46" s="240"/>
      <c r="GG46" s="240"/>
      <c r="GH46" s="240"/>
      <c r="GI46" s="240"/>
      <c r="GJ46" s="240"/>
      <c r="GK46" s="240"/>
      <c r="GL46" s="240"/>
      <c r="GM46" s="240"/>
      <c r="GN46" s="240"/>
      <c r="GO46" s="240"/>
      <c r="GP46" s="240"/>
      <c r="GQ46" s="240"/>
      <c r="GR46" s="240"/>
      <c r="GS46" s="240"/>
      <c r="GT46" s="240"/>
      <c r="GU46" s="240"/>
      <c r="GV46" s="240"/>
      <c r="GW46" s="240"/>
      <c r="GX46" s="240"/>
      <c r="GY46" s="240"/>
      <c r="GZ46" s="240"/>
      <c r="HA46" s="240"/>
      <c r="HB46" s="240"/>
      <c r="HC46" s="240"/>
      <c r="HD46" s="240"/>
      <c r="HE46" s="240"/>
      <c r="HF46" s="240"/>
      <c r="HG46" s="240"/>
      <c r="HH46" s="240"/>
      <c r="HI46" s="240"/>
      <c r="HJ46" s="240"/>
      <c r="HK46" s="240"/>
      <c r="HL46" s="240"/>
      <c r="HM46" s="240"/>
      <c r="HN46" s="240"/>
      <c r="HO46" s="240"/>
      <c r="HP46" s="240"/>
      <c r="HQ46" s="240"/>
      <c r="HR46" s="240"/>
      <c r="HS46" s="240"/>
      <c r="HT46" s="240"/>
      <c r="HU46" s="240"/>
      <c r="HV46" s="240"/>
      <c r="HW46" s="240"/>
      <c r="HX46" s="240"/>
      <c r="HY46" s="240"/>
      <c r="HZ46" s="240"/>
      <c r="IA46" s="240"/>
      <c r="IB46" s="240"/>
      <c r="IC46" s="240"/>
      <c r="ID46" s="240"/>
      <c r="IE46" s="240"/>
      <c r="IF46" s="240"/>
      <c r="IG46" s="240"/>
      <c r="IH46" s="240"/>
      <c r="II46" s="240"/>
      <c r="IJ46" s="240"/>
      <c r="IK46" s="240"/>
      <c r="IL46" s="240"/>
      <c r="IM46" s="240"/>
      <c r="IN46" s="240"/>
      <c r="IO46" s="240"/>
      <c r="IP46" s="240"/>
      <c r="IQ46" s="240"/>
      <c r="IR46" s="240"/>
      <c r="IS46" s="240"/>
      <c r="IT46" s="240"/>
      <c r="IU46" s="240"/>
      <c r="IV46" s="240"/>
    </row>
    <row r="47" customHeight="1" spans="1:256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  <c r="FL47" s="240"/>
      <c r="FM47" s="240"/>
      <c r="FN47" s="240"/>
      <c r="FO47" s="240"/>
      <c r="FP47" s="240"/>
      <c r="FQ47" s="240"/>
      <c r="FR47" s="240"/>
      <c r="FS47" s="240"/>
      <c r="FT47" s="240"/>
      <c r="FU47" s="240"/>
      <c r="FV47" s="240"/>
      <c r="FW47" s="240"/>
      <c r="FX47" s="240"/>
      <c r="FY47" s="240"/>
      <c r="FZ47" s="240"/>
      <c r="GA47" s="240"/>
      <c r="GB47" s="240"/>
      <c r="GC47" s="240"/>
      <c r="GD47" s="240"/>
      <c r="GE47" s="240"/>
      <c r="GF47" s="240"/>
      <c r="GG47" s="240"/>
      <c r="GH47" s="240"/>
      <c r="GI47" s="240"/>
      <c r="GJ47" s="240"/>
      <c r="GK47" s="240"/>
      <c r="GL47" s="240"/>
      <c r="GM47" s="240"/>
      <c r="GN47" s="240"/>
      <c r="GO47" s="240"/>
      <c r="GP47" s="240"/>
      <c r="GQ47" s="240"/>
      <c r="GR47" s="240"/>
      <c r="GS47" s="240"/>
      <c r="GT47" s="240"/>
      <c r="GU47" s="240"/>
      <c r="GV47" s="240"/>
      <c r="GW47" s="240"/>
      <c r="GX47" s="240"/>
      <c r="GY47" s="240"/>
      <c r="GZ47" s="240"/>
      <c r="HA47" s="240"/>
      <c r="HB47" s="240"/>
      <c r="HC47" s="240"/>
      <c r="HD47" s="240"/>
      <c r="HE47" s="240"/>
      <c r="HF47" s="240"/>
      <c r="HG47" s="240"/>
      <c r="HH47" s="240"/>
      <c r="HI47" s="240"/>
      <c r="HJ47" s="240"/>
      <c r="HK47" s="240"/>
      <c r="HL47" s="240"/>
      <c r="HM47" s="240"/>
      <c r="HN47" s="240"/>
      <c r="HO47" s="240"/>
      <c r="HP47" s="240"/>
      <c r="HQ47" s="240"/>
      <c r="HR47" s="240"/>
      <c r="HS47" s="240"/>
      <c r="HT47" s="240"/>
      <c r="HU47" s="240"/>
      <c r="HV47" s="240"/>
      <c r="HW47" s="240"/>
      <c r="HX47" s="240"/>
      <c r="HY47" s="240"/>
      <c r="HZ47" s="240"/>
      <c r="IA47" s="240"/>
      <c r="IB47" s="240"/>
      <c r="IC47" s="240"/>
      <c r="ID47" s="240"/>
      <c r="IE47" s="240"/>
      <c r="IF47" s="240"/>
      <c r="IG47" s="240"/>
      <c r="IH47" s="240"/>
      <c r="II47" s="240"/>
      <c r="IJ47" s="240"/>
      <c r="IK47" s="240"/>
      <c r="IL47" s="240"/>
      <c r="IM47" s="240"/>
      <c r="IN47" s="240"/>
      <c r="IO47" s="240"/>
      <c r="IP47" s="240"/>
      <c r="IQ47" s="240"/>
      <c r="IR47" s="240"/>
      <c r="IS47" s="240"/>
      <c r="IT47" s="240"/>
      <c r="IU47" s="240"/>
      <c r="IV47" s="240"/>
    </row>
    <row r="48" customHeight="1" spans="1:256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  <c r="FL48" s="240"/>
      <c r="FM48" s="240"/>
      <c r="FN48" s="240"/>
      <c r="FO48" s="240"/>
      <c r="FP48" s="240"/>
      <c r="FQ48" s="240"/>
      <c r="FR48" s="240"/>
      <c r="FS48" s="240"/>
      <c r="FT48" s="240"/>
      <c r="FU48" s="240"/>
      <c r="FV48" s="240"/>
      <c r="FW48" s="240"/>
      <c r="FX48" s="240"/>
      <c r="FY48" s="240"/>
      <c r="FZ48" s="240"/>
      <c r="GA48" s="240"/>
      <c r="GB48" s="240"/>
      <c r="GC48" s="240"/>
      <c r="GD48" s="240"/>
      <c r="GE48" s="240"/>
      <c r="GF48" s="240"/>
      <c r="GG48" s="240"/>
      <c r="GH48" s="240"/>
      <c r="GI48" s="240"/>
      <c r="GJ48" s="240"/>
      <c r="GK48" s="240"/>
      <c r="GL48" s="240"/>
      <c r="GM48" s="240"/>
      <c r="GN48" s="240"/>
      <c r="GO48" s="240"/>
      <c r="GP48" s="240"/>
      <c r="GQ48" s="240"/>
      <c r="GR48" s="240"/>
      <c r="GS48" s="240"/>
      <c r="GT48" s="240"/>
      <c r="GU48" s="240"/>
      <c r="GV48" s="240"/>
      <c r="GW48" s="240"/>
      <c r="GX48" s="240"/>
      <c r="GY48" s="240"/>
      <c r="GZ48" s="240"/>
      <c r="HA48" s="240"/>
      <c r="HB48" s="240"/>
      <c r="HC48" s="240"/>
      <c r="HD48" s="240"/>
      <c r="HE48" s="240"/>
      <c r="HF48" s="240"/>
      <c r="HG48" s="240"/>
      <c r="HH48" s="240"/>
      <c r="HI48" s="240"/>
      <c r="HJ48" s="240"/>
      <c r="HK48" s="240"/>
      <c r="HL48" s="240"/>
      <c r="HM48" s="240"/>
      <c r="HN48" s="240"/>
      <c r="HO48" s="240"/>
      <c r="HP48" s="240"/>
      <c r="HQ48" s="240"/>
      <c r="HR48" s="240"/>
      <c r="HS48" s="240"/>
      <c r="HT48" s="240"/>
      <c r="HU48" s="240"/>
      <c r="HV48" s="240"/>
      <c r="HW48" s="240"/>
      <c r="HX48" s="240"/>
      <c r="HY48" s="240"/>
      <c r="HZ48" s="240"/>
      <c r="IA48" s="240"/>
      <c r="IB48" s="240"/>
      <c r="IC48" s="240"/>
      <c r="ID48" s="240"/>
      <c r="IE48" s="240"/>
      <c r="IF48" s="240"/>
      <c r="IG48" s="240"/>
      <c r="IH48" s="240"/>
      <c r="II48" s="240"/>
      <c r="IJ48" s="240"/>
      <c r="IK48" s="240"/>
      <c r="IL48" s="240"/>
      <c r="IM48" s="240"/>
      <c r="IN48" s="240"/>
      <c r="IO48" s="240"/>
      <c r="IP48" s="240"/>
      <c r="IQ48" s="240"/>
      <c r="IR48" s="240"/>
      <c r="IS48" s="240"/>
      <c r="IT48" s="240"/>
      <c r="IU48" s="240"/>
      <c r="IV48" s="240"/>
    </row>
    <row r="49" customHeight="1" spans="1:256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240"/>
      <c r="DU49" s="240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/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0"/>
      <c r="EW49" s="240"/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  <c r="FL49" s="240"/>
      <c r="FM49" s="240"/>
      <c r="FN49" s="240"/>
      <c r="FO49" s="240"/>
      <c r="FP49" s="240"/>
      <c r="FQ49" s="240"/>
      <c r="FR49" s="240"/>
      <c r="FS49" s="240"/>
      <c r="FT49" s="240"/>
      <c r="FU49" s="240"/>
      <c r="FV49" s="240"/>
      <c r="FW49" s="240"/>
      <c r="FX49" s="240"/>
      <c r="FY49" s="240"/>
      <c r="FZ49" s="240"/>
      <c r="GA49" s="240"/>
      <c r="GB49" s="240"/>
      <c r="GC49" s="240"/>
      <c r="GD49" s="240"/>
      <c r="GE49" s="240"/>
      <c r="GF49" s="240"/>
      <c r="GG49" s="240"/>
      <c r="GH49" s="240"/>
      <c r="GI49" s="240"/>
      <c r="GJ49" s="240"/>
      <c r="GK49" s="240"/>
      <c r="GL49" s="240"/>
      <c r="GM49" s="240"/>
      <c r="GN49" s="240"/>
      <c r="GO49" s="240"/>
      <c r="GP49" s="240"/>
      <c r="GQ49" s="240"/>
      <c r="GR49" s="240"/>
      <c r="GS49" s="240"/>
      <c r="GT49" s="240"/>
      <c r="GU49" s="240"/>
      <c r="GV49" s="240"/>
      <c r="GW49" s="240"/>
      <c r="GX49" s="240"/>
      <c r="GY49" s="240"/>
      <c r="GZ49" s="240"/>
      <c r="HA49" s="240"/>
      <c r="HB49" s="240"/>
      <c r="HC49" s="240"/>
      <c r="HD49" s="240"/>
      <c r="HE49" s="240"/>
      <c r="HF49" s="240"/>
      <c r="HG49" s="240"/>
      <c r="HH49" s="240"/>
      <c r="HI49" s="240"/>
      <c r="HJ49" s="240"/>
      <c r="HK49" s="240"/>
      <c r="HL49" s="240"/>
      <c r="HM49" s="240"/>
      <c r="HN49" s="240"/>
      <c r="HO49" s="240"/>
      <c r="HP49" s="240"/>
      <c r="HQ49" s="240"/>
      <c r="HR49" s="240"/>
      <c r="HS49" s="240"/>
      <c r="HT49" s="240"/>
      <c r="HU49" s="240"/>
      <c r="HV49" s="240"/>
      <c r="HW49" s="240"/>
      <c r="HX49" s="240"/>
      <c r="HY49" s="240"/>
      <c r="HZ49" s="240"/>
      <c r="IA49" s="240"/>
      <c r="IB49" s="240"/>
      <c r="IC49" s="240"/>
      <c r="ID49" s="240"/>
      <c r="IE49" s="240"/>
      <c r="IF49" s="240"/>
      <c r="IG49" s="240"/>
      <c r="IH49" s="240"/>
      <c r="II49" s="240"/>
      <c r="IJ49" s="240"/>
      <c r="IK49" s="240"/>
      <c r="IL49" s="240"/>
      <c r="IM49" s="240"/>
      <c r="IN49" s="240"/>
      <c r="IO49" s="240"/>
      <c r="IP49" s="240"/>
      <c r="IQ49" s="240"/>
      <c r="IR49" s="240"/>
      <c r="IS49" s="240"/>
      <c r="IT49" s="240"/>
      <c r="IU49" s="240"/>
      <c r="IV49" s="240"/>
    </row>
    <row r="50" customHeight="1" spans="1:256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  <c r="FL50" s="240"/>
      <c r="FM50" s="240"/>
      <c r="FN50" s="240"/>
      <c r="FO50" s="240"/>
      <c r="FP50" s="240"/>
      <c r="FQ50" s="240"/>
      <c r="FR50" s="240"/>
      <c r="FS50" s="240"/>
      <c r="FT50" s="240"/>
      <c r="FU50" s="240"/>
      <c r="FV50" s="240"/>
      <c r="FW50" s="240"/>
      <c r="FX50" s="240"/>
      <c r="FY50" s="240"/>
      <c r="FZ50" s="240"/>
      <c r="GA50" s="240"/>
      <c r="GB50" s="240"/>
      <c r="GC50" s="240"/>
      <c r="GD50" s="240"/>
      <c r="GE50" s="240"/>
      <c r="GF50" s="240"/>
      <c r="GG50" s="240"/>
      <c r="GH50" s="240"/>
      <c r="GI50" s="240"/>
      <c r="GJ50" s="240"/>
      <c r="GK50" s="240"/>
      <c r="GL50" s="240"/>
      <c r="GM50" s="240"/>
      <c r="GN50" s="240"/>
      <c r="GO50" s="240"/>
      <c r="GP50" s="240"/>
      <c r="GQ50" s="240"/>
      <c r="GR50" s="240"/>
      <c r="GS50" s="240"/>
      <c r="GT50" s="240"/>
      <c r="GU50" s="240"/>
      <c r="GV50" s="240"/>
      <c r="GW50" s="240"/>
      <c r="GX50" s="240"/>
      <c r="GY50" s="240"/>
      <c r="GZ50" s="240"/>
      <c r="HA50" s="240"/>
      <c r="HB50" s="240"/>
      <c r="HC50" s="240"/>
      <c r="HD50" s="240"/>
      <c r="HE50" s="240"/>
      <c r="HF50" s="240"/>
      <c r="HG50" s="240"/>
      <c r="HH50" s="240"/>
      <c r="HI50" s="240"/>
      <c r="HJ50" s="240"/>
      <c r="HK50" s="240"/>
      <c r="HL50" s="240"/>
      <c r="HM50" s="240"/>
      <c r="HN50" s="240"/>
      <c r="HO50" s="240"/>
      <c r="HP50" s="240"/>
      <c r="HQ50" s="240"/>
      <c r="HR50" s="240"/>
      <c r="HS50" s="240"/>
      <c r="HT50" s="240"/>
      <c r="HU50" s="240"/>
      <c r="HV50" s="240"/>
      <c r="HW50" s="240"/>
      <c r="HX50" s="240"/>
      <c r="HY50" s="240"/>
      <c r="HZ50" s="240"/>
      <c r="IA50" s="240"/>
      <c r="IB50" s="240"/>
      <c r="IC50" s="240"/>
      <c r="ID50" s="240"/>
      <c r="IE50" s="240"/>
      <c r="IF50" s="240"/>
      <c r="IG50" s="240"/>
      <c r="IH50" s="240"/>
      <c r="II50" s="240"/>
      <c r="IJ50" s="240"/>
      <c r="IK50" s="240"/>
      <c r="IL50" s="240"/>
      <c r="IM50" s="240"/>
      <c r="IN50" s="240"/>
      <c r="IO50" s="240"/>
      <c r="IP50" s="240"/>
      <c r="IQ50" s="240"/>
      <c r="IR50" s="240"/>
      <c r="IS50" s="240"/>
      <c r="IT50" s="240"/>
      <c r="IU50" s="240"/>
      <c r="IV50" s="240"/>
    </row>
    <row r="51" customHeight="1" spans="1:256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/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  <c r="FL51" s="240"/>
      <c r="FM51" s="240"/>
      <c r="FN51" s="240"/>
      <c r="FO51" s="240"/>
      <c r="FP51" s="240"/>
      <c r="FQ51" s="240"/>
      <c r="FR51" s="240"/>
      <c r="FS51" s="240"/>
      <c r="FT51" s="240"/>
      <c r="FU51" s="240"/>
      <c r="FV51" s="240"/>
      <c r="FW51" s="240"/>
      <c r="FX51" s="240"/>
      <c r="FY51" s="240"/>
      <c r="FZ51" s="240"/>
      <c r="GA51" s="240"/>
      <c r="GB51" s="240"/>
      <c r="GC51" s="240"/>
      <c r="GD51" s="240"/>
      <c r="GE51" s="240"/>
      <c r="GF51" s="240"/>
      <c r="GG51" s="240"/>
      <c r="GH51" s="240"/>
      <c r="GI51" s="240"/>
      <c r="GJ51" s="240"/>
      <c r="GK51" s="240"/>
      <c r="GL51" s="240"/>
      <c r="GM51" s="240"/>
      <c r="GN51" s="240"/>
      <c r="GO51" s="240"/>
      <c r="GP51" s="240"/>
      <c r="GQ51" s="240"/>
      <c r="GR51" s="240"/>
      <c r="GS51" s="240"/>
      <c r="GT51" s="240"/>
      <c r="GU51" s="240"/>
      <c r="GV51" s="240"/>
      <c r="GW51" s="240"/>
      <c r="GX51" s="240"/>
      <c r="GY51" s="240"/>
      <c r="GZ51" s="240"/>
      <c r="HA51" s="240"/>
      <c r="HB51" s="240"/>
      <c r="HC51" s="240"/>
      <c r="HD51" s="240"/>
      <c r="HE51" s="240"/>
      <c r="HF51" s="240"/>
      <c r="HG51" s="240"/>
      <c r="HH51" s="240"/>
      <c r="HI51" s="240"/>
      <c r="HJ51" s="240"/>
      <c r="HK51" s="240"/>
      <c r="HL51" s="240"/>
      <c r="HM51" s="240"/>
      <c r="HN51" s="240"/>
      <c r="HO51" s="240"/>
      <c r="HP51" s="240"/>
      <c r="HQ51" s="240"/>
      <c r="HR51" s="240"/>
      <c r="HS51" s="240"/>
      <c r="HT51" s="240"/>
      <c r="HU51" s="240"/>
      <c r="HV51" s="240"/>
      <c r="HW51" s="240"/>
      <c r="HX51" s="240"/>
      <c r="HY51" s="240"/>
      <c r="HZ51" s="240"/>
      <c r="IA51" s="240"/>
      <c r="IB51" s="240"/>
      <c r="IC51" s="240"/>
      <c r="ID51" s="240"/>
      <c r="IE51" s="240"/>
      <c r="IF51" s="240"/>
      <c r="IG51" s="240"/>
      <c r="IH51" s="240"/>
      <c r="II51" s="240"/>
      <c r="IJ51" s="240"/>
      <c r="IK51" s="240"/>
      <c r="IL51" s="240"/>
      <c r="IM51" s="240"/>
      <c r="IN51" s="240"/>
      <c r="IO51" s="240"/>
      <c r="IP51" s="240"/>
      <c r="IQ51" s="240"/>
      <c r="IR51" s="240"/>
      <c r="IS51" s="240"/>
      <c r="IT51" s="240"/>
      <c r="IU51" s="240"/>
      <c r="IV51" s="240"/>
    </row>
    <row r="52" customHeight="1" spans="1:256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  <c r="FL52" s="240"/>
      <c r="FM52" s="240"/>
      <c r="FN52" s="240"/>
      <c r="FO52" s="240"/>
      <c r="FP52" s="240"/>
      <c r="FQ52" s="240"/>
      <c r="FR52" s="240"/>
      <c r="FS52" s="240"/>
      <c r="FT52" s="240"/>
      <c r="FU52" s="240"/>
      <c r="FV52" s="240"/>
      <c r="FW52" s="240"/>
      <c r="FX52" s="240"/>
      <c r="FY52" s="240"/>
      <c r="FZ52" s="240"/>
      <c r="GA52" s="240"/>
      <c r="GB52" s="240"/>
      <c r="GC52" s="240"/>
      <c r="GD52" s="240"/>
      <c r="GE52" s="240"/>
      <c r="GF52" s="240"/>
      <c r="GG52" s="240"/>
      <c r="GH52" s="240"/>
      <c r="GI52" s="240"/>
      <c r="GJ52" s="240"/>
      <c r="GK52" s="240"/>
      <c r="GL52" s="240"/>
      <c r="GM52" s="240"/>
      <c r="GN52" s="240"/>
      <c r="GO52" s="240"/>
      <c r="GP52" s="240"/>
      <c r="GQ52" s="240"/>
      <c r="GR52" s="240"/>
      <c r="GS52" s="240"/>
      <c r="GT52" s="240"/>
      <c r="GU52" s="240"/>
      <c r="GV52" s="240"/>
      <c r="GW52" s="240"/>
      <c r="GX52" s="240"/>
      <c r="GY52" s="240"/>
      <c r="GZ52" s="240"/>
      <c r="HA52" s="240"/>
      <c r="HB52" s="240"/>
      <c r="HC52" s="240"/>
      <c r="HD52" s="240"/>
      <c r="HE52" s="240"/>
      <c r="HF52" s="240"/>
      <c r="HG52" s="240"/>
      <c r="HH52" s="240"/>
      <c r="HI52" s="240"/>
      <c r="HJ52" s="240"/>
      <c r="HK52" s="240"/>
      <c r="HL52" s="240"/>
      <c r="HM52" s="240"/>
      <c r="HN52" s="240"/>
      <c r="HO52" s="240"/>
      <c r="HP52" s="240"/>
      <c r="HQ52" s="240"/>
      <c r="HR52" s="240"/>
      <c r="HS52" s="240"/>
      <c r="HT52" s="240"/>
      <c r="HU52" s="240"/>
      <c r="HV52" s="240"/>
      <c r="HW52" s="240"/>
      <c r="HX52" s="240"/>
      <c r="HY52" s="240"/>
      <c r="HZ52" s="240"/>
      <c r="IA52" s="240"/>
      <c r="IB52" s="240"/>
      <c r="IC52" s="240"/>
      <c r="ID52" s="240"/>
      <c r="IE52" s="240"/>
      <c r="IF52" s="240"/>
      <c r="IG52" s="240"/>
      <c r="IH52" s="240"/>
      <c r="II52" s="240"/>
      <c r="IJ52" s="240"/>
      <c r="IK52" s="240"/>
      <c r="IL52" s="240"/>
      <c r="IM52" s="240"/>
      <c r="IN52" s="240"/>
      <c r="IO52" s="240"/>
      <c r="IP52" s="240"/>
      <c r="IQ52" s="240"/>
      <c r="IR52" s="240"/>
      <c r="IS52" s="240"/>
      <c r="IT52" s="240"/>
      <c r="IU52" s="240"/>
      <c r="IV52" s="240"/>
    </row>
    <row r="53" customHeight="1" spans="1:256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  <c r="FL53" s="240"/>
      <c r="FM53" s="240"/>
      <c r="FN53" s="240"/>
      <c r="FO53" s="240"/>
      <c r="FP53" s="240"/>
      <c r="FQ53" s="240"/>
      <c r="FR53" s="240"/>
      <c r="FS53" s="240"/>
      <c r="FT53" s="240"/>
      <c r="FU53" s="240"/>
      <c r="FV53" s="240"/>
      <c r="FW53" s="240"/>
      <c r="FX53" s="240"/>
      <c r="FY53" s="240"/>
      <c r="FZ53" s="240"/>
      <c r="GA53" s="240"/>
      <c r="GB53" s="240"/>
      <c r="GC53" s="240"/>
      <c r="GD53" s="240"/>
      <c r="GE53" s="240"/>
      <c r="GF53" s="240"/>
      <c r="GG53" s="240"/>
      <c r="GH53" s="240"/>
      <c r="GI53" s="240"/>
      <c r="GJ53" s="240"/>
      <c r="GK53" s="240"/>
      <c r="GL53" s="240"/>
      <c r="GM53" s="240"/>
      <c r="GN53" s="240"/>
      <c r="GO53" s="240"/>
      <c r="GP53" s="240"/>
      <c r="GQ53" s="240"/>
      <c r="GR53" s="240"/>
      <c r="GS53" s="240"/>
      <c r="GT53" s="240"/>
      <c r="GU53" s="240"/>
      <c r="GV53" s="240"/>
      <c r="GW53" s="240"/>
      <c r="GX53" s="240"/>
      <c r="GY53" s="240"/>
      <c r="GZ53" s="240"/>
      <c r="HA53" s="240"/>
      <c r="HB53" s="240"/>
      <c r="HC53" s="240"/>
      <c r="HD53" s="240"/>
      <c r="HE53" s="240"/>
      <c r="HF53" s="240"/>
      <c r="HG53" s="240"/>
      <c r="HH53" s="240"/>
      <c r="HI53" s="240"/>
      <c r="HJ53" s="240"/>
      <c r="HK53" s="240"/>
      <c r="HL53" s="240"/>
      <c r="HM53" s="240"/>
      <c r="HN53" s="240"/>
      <c r="HO53" s="240"/>
      <c r="HP53" s="240"/>
      <c r="HQ53" s="240"/>
      <c r="HR53" s="240"/>
      <c r="HS53" s="240"/>
      <c r="HT53" s="240"/>
      <c r="HU53" s="240"/>
      <c r="HV53" s="240"/>
      <c r="HW53" s="240"/>
      <c r="HX53" s="240"/>
      <c r="HY53" s="240"/>
      <c r="HZ53" s="240"/>
      <c r="IA53" s="240"/>
      <c r="IB53" s="240"/>
      <c r="IC53" s="240"/>
      <c r="ID53" s="240"/>
      <c r="IE53" s="240"/>
      <c r="IF53" s="240"/>
      <c r="IG53" s="240"/>
      <c r="IH53" s="240"/>
      <c r="II53" s="240"/>
      <c r="IJ53" s="240"/>
      <c r="IK53" s="240"/>
      <c r="IL53" s="240"/>
      <c r="IM53" s="240"/>
      <c r="IN53" s="240"/>
      <c r="IO53" s="240"/>
      <c r="IP53" s="240"/>
      <c r="IQ53" s="240"/>
      <c r="IR53" s="240"/>
      <c r="IS53" s="240"/>
      <c r="IT53" s="240"/>
      <c r="IU53" s="240"/>
      <c r="IV53" s="240"/>
    </row>
    <row r="54" customHeight="1" spans="1:256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/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  <c r="FL54" s="240"/>
      <c r="FM54" s="240"/>
      <c r="FN54" s="240"/>
      <c r="FO54" s="240"/>
      <c r="FP54" s="240"/>
      <c r="FQ54" s="240"/>
      <c r="FR54" s="240"/>
      <c r="FS54" s="240"/>
      <c r="FT54" s="240"/>
      <c r="FU54" s="240"/>
      <c r="FV54" s="240"/>
      <c r="FW54" s="240"/>
      <c r="FX54" s="240"/>
      <c r="FY54" s="240"/>
      <c r="FZ54" s="240"/>
      <c r="GA54" s="240"/>
      <c r="GB54" s="240"/>
      <c r="GC54" s="240"/>
      <c r="GD54" s="240"/>
      <c r="GE54" s="240"/>
      <c r="GF54" s="240"/>
      <c r="GG54" s="240"/>
      <c r="GH54" s="240"/>
      <c r="GI54" s="240"/>
      <c r="GJ54" s="240"/>
      <c r="GK54" s="240"/>
      <c r="GL54" s="240"/>
      <c r="GM54" s="240"/>
      <c r="GN54" s="240"/>
      <c r="GO54" s="240"/>
      <c r="GP54" s="240"/>
      <c r="GQ54" s="240"/>
      <c r="GR54" s="240"/>
      <c r="GS54" s="240"/>
      <c r="GT54" s="240"/>
      <c r="GU54" s="240"/>
      <c r="GV54" s="240"/>
      <c r="GW54" s="240"/>
      <c r="GX54" s="240"/>
      <c r="GY54" s="240"/>
      <c r="GZ54" s="240"/>
      <c r="HA54" s="240"/>
      <c r="HB54" s="240"/>
      <c r="HC54" s="240"/>
      <c r="HD54" s="240"/>
      <c r="HE54" s="240"/>
      <c r="HF54" s="240"/>
      <c r="HG54" s="240"/>
      <c r="HH54" s="240"/>
      <c r="HI54" s="240"/>
      <c r="HJ54" s="240"/>
      <c r="HK54" s="240"/>
      <c r="HL54" s="240"/>
      <c r="HM54" s="240"/>
      <c r="HN54" s="240"/>
      <c r="HO54" s="240"/>
      <c r="HP54" s="240"/>
      <c r="HQ54" s="240"/>
      <c r="HR54" s="240"/>
      <c r="HS54" s="240"/>
      <c r="HT54" s="240"/>
      <c r="HU54" s="240"/>
      <c r="HV54" s="240"/>
      <c r="HW54" s="240"/>
      <c r="HX54" s="240"/>
      <c r="HY54" s="240"/>
      <c r="HZ54" s="240"/>
      <c r="IA54" s="240"/>
      <c r="IB54" s="240"/>
      <c r="IC54" s="240"/>
      <c r="ID54" s="240"/>
      <c r="IE54" s="240"/>
      <c r="IF54" s="240"/>
      <c r="IG54" s="240"/>
      <c r="IH54" s="240"/>
      <c r="II54" s="240"/>
      <c r="IJ54" s="240"/>
      <c r="IK54" s="240"/>
      <c r="IL54" s="240"/>
      <c r="IM54" s="240"/>
      <c r="IN54" s="240"/>
      <c r="IO54" s="240"/>
      <c r="IP54" s="240"/>
      <c r="IQ54" s="240"/>
      <c r="IR54" s="240"/>
      <c r="IS54" s="240"/>
      <c r="IT54" s="240"/>
      <c r="IU54" s="240"/>
      <c r="IV54" s="240"/>
    </row>
    <row r="55" customHeight="1" spans="1:256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0"/>
      <c r="EG55" s="240"/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0"/>
      <c r="FR55" s="240"/>
      <c r="FS55" s="240"/>
      <c r="FT55" s="240"/>
      <c r="FU55" s="240"/>
      <c r="FV55" s="240"/>
      <c r="FW55" s="240"/>
      <c r="FX55" s="240"/>
      <c r="FY55" s="240"/>
      <c r="FZ55" s="240"/>
      <c r="GA55" s="240"/>
      <c r="GB55" s="240"/>
      <c r="GC55" s="240"/>
      <c r="GD55" s="240"/>
      <c r="GE55" s="240"/>
      <c r="GF55" s="240"/>
      <c r="GG55" s="240"/>
      <c r="GH55" s="240"/>
      <c r="GI55" s="240"/>
      <c r="GJ55" s="240"/>
      <c r="GK55" s="240"/>
      <c r="GL55" s="240"/>
      <c r="GM55" s="240"/>
      <c r="GN55" s="240"/>
      <c r="GO55" s="240"/>
      <c r="GP55" s="240"/>
      <c r="GQ55" s="240"/>
      <c r="GR55" s="240"/>
      <c r="GS55" s="240"/>
      <c r="GT55" s="240"/>
      <c r="GU55" s="240"/>
      <c r="GV55" s="240"/>
      <c r="GW55" s="240"/>
      <c r="GX55" s="240"/>
      <c r="GY55" s="240"/>
      <c r="GZ55" s="240"/>
      <c r="HA55" s="240"/>
      <c r="HB55" s="240"/>
      <c r="HC55" s="240"/>
      <c r="HD55" s="240"/>
      <c r="HE55" s="240"/>
      <c r="HF55" s="240"/>
      <c r="HG55" s="240"/>
      <c r="HH55" s="240"/>
      <c r="HI55" s="240"/>
      <c r="HJ55" s="240"/>
      <c r="HK55" s="240"/>
      <c r="HL55" s="240"/>
      <c r="HM55" s="240"/>
      <c r="HN55" s="240"/>
      <c r="HO55" s="240"/>
      <c r="HP55" s="240"/>
      <c r="HQ55" s="240"/>
      <c r="HR55" s="240"/>
      <c r="HS55" s="240"/>
      <c r="HT55" s="240"/>
      <c r="HU55" s="240"/>
      <c r="HV55" s="240"/>
      <c r="HW55" s="240"/>
      <c r="HX55" s="240"/>
      <c r="HY55" s="240"/>
      <c r="HZ55" s="240"/>
      <c r="IA55" s="240"/>
      <c r="IB55" s="240"/>
      <c r="IC55" s="240"/>
      <c r="ID55" s="240"/>
      <c r="IE55" s="240"/>
      <c r="IF55" s="240"/>
      <c r="IG55" s="240"/>
      <c r="IH55" s="240"/>
      <c r="II55" s="240"/>
      <c r="IJ55" s="240"/>
      <c r="IK55" s="240"/>
      <c r="IL55" s="240"/>
      <c r="IM55" s="240"/>
      <c r="IN55" s="240"/>
      <c r="IO55" s="240"/>
      <c r="IP55" s="240"/>
      <c r="IQ55" s="240"/>
      <c r="IR55" s="240"/>
      <c r="IS55" s="240"/>
      <c r="IT55" s="240"/>
      <c r="IU55" s="240"/>
      <c r="IV55" s="240"/>
    </row>
    <row r="56" customHeight="1" spans="1:256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240"/>
      <c r="DU56" s="240"/>
      <c r="DV56" s="240"/>
      <c r="DW56" s="240"/>
      <c r="DX56" s="240"/>
      <c r="DY56" s="240"/>
      <c r="DZ56" s="240"/>
      <c r="EA56" s="240"/>
      <c r="EB56" s="240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/>
      <c r="EX56" s="240"/>
      <c r="EY56" s="240"/>
      <c r="EZ56" s="240"/>
      <c r="FA56" s="240"/>
      <c r="FB56" s="240"/>
      <c r="FC56" s="240"/>
      <c r="FD56" s="240"/>
      <c r="FE56" s="240"/>
      <c r="FF56" s="240"/>
      <c r="FG56" s="240"/>
      <c r="FH56" s="240"/>
      <c r="FI56" s="240"/>
      <c r="FJ56" s="240"/>
      <c r="FK56" s="240"/>
      <c r="FL56" s="240"/>
      <c r="FM56" s="240"/>
      <c r="FN56" s="240"/>
      <c r="FO56" s="240"/>
      <c r="FP56" s="240"/>
      <c r="FQ56" s="240"/>
      <c r="FR56" s="240"/>
      <c r="FS56" s="240"/>
      <c r="FT56" s="240"/>
      <c r="FU56" s="240"/>
      <c r="FV56" s="240"/>
      <c r="FW56" s="240"/>
      <c r="FX56" s="240"/>
      <c r="FY56" s="240"/>
      <c r="FZ56" s="240"/>
      <c r="GA56" s="240"/>
      <c r="GB56" s="240"/>
      <c r="GC56" s="240"/>
      <c r="GD56" s="240"/>
      <c r="GE56" s="240"/>
      <c r="GF56" s="240"/>
      <c r="GG56" s="240"/>
      <c r="GH56" s="240"/>
      <c r="GI56" s="240"/>
      <c r="GJ56" s="240"/>
      <c r="GK56" s="240"/>
      <c r="GL56" s="240"/>
      <c r="GM56" s="240"/>
      <c r="GN56" s="240"/>
      <c r="GO56" s="240"/>
      <c r="GP56" s="240"/>
      <c r="GQ56" s="240"/>
      <c r="GR56" s="240"/>
      <c r="GS56" s="240"/>
      <c r="GT56" s="240"/>
      <c r="GU56" s="240"/>
      <c r="GV56" s="240"/>
      <c r="GW56" s="240"/>
      <c r="GX56" s="240"/>
      <c r="GY56" s="240"/>
      <c r="GZ56" s="240"/>
      <c r="HA56" s="240"/>
      <c r="HB56" s="240"/>
      <c r="HC56" s="240"/>
      <c r="HD56" s="240"/>
      <c r="HE56" s="240"/>
      <c r="HF56" s="240"/>
      <c r="HG56" s="240"/>
      <c r="HH56" s="240"/>
      <c r="HI56" s="240"/>
      <c r="HJ56" s="240"/>
      <c r="HK56" s="240"/>
      <c r="HL56" s="240"/>
      <c r="HM56" s="240"/>
      <c r="HN56" s="240"/>
      <c r="HO56" s="240"/>
      <c r="HP56" s="240"/>
      <c r="HQ56" s="240"/>
      <c r="HR56" s="240"/>
      <c r="HS56" s="240"/>
      <c r="HT56" s="240"/>
      <c r="HU56" s="240"/>
      <c r="HV56" s="240"/>
      <c r="HW56" s="240"/>
      <c r="HX56" s="240"/>
      <c r="HY56" s="240"/>
      <c r="HZ56" s="240"/>
      <c r="IA56" s="240"/>
      <c r="IB56" s="240"/>
      <c r="IC56" s="240"/>
      <c r="ID56" s="240"/>
      <c r="IE56" s="240"/>
      <c r="IF56" s="240"/>
      <c r="IG56" s="240"/>
      <c r="IH56" s="240"/>
      <c r="II56" s="240"/>
      <c r="IJ56" s="240"/>
      <c r="IK56" s="240"/>
      <c r="IL56" s="240"/>
      <c r="IM56" s="240"/>
      <c r="IN56" s="240"/>
      <c r="IO56" s="240"/>
      <c r="IP56" s="240"/>
      <c r="IQ56" s="240"/>
      <c r="IR56" s="240"/>
      <c r="IS56" s="240"/>
      <c r="IT56" s="240"/>
      <c r="IU56" s="240"/>
      <c r="IV56" s="240"/>
    </row>
  </sheetData>
  <mergeCells count="22">
    <mergeCell ref="D5:G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</mergeCells>
  <printOptions horizontalCentered="1"/>
  <pageMargins left="0.629921269229078" right="0.629921269229078" top="0.590551181102362" bottom="0.708661398549718" header="0.511811004848931" footer="0.511811004848931"/>
  <pageSetup paperSize="9" scale="75" fitToHeight="10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topLeftCell="F1" workbookViewId="0">
      <selection activeCell="Y9" sqref="Y9"/>
    </sheetView>
  </sheetViews>
  <sheetFormatPr defaultColWidth="9" defaultRowHeight="22.75" customHeight="1"/>
  <cols>
    <col min="1" max="3" width="4.66666666666667" style="202" customWidth="1"/>
    <col min="4" max="4" width="11.1111111111111" style="202" customWidth="1"/>
    <col min="5" max="5" width="30.8888888888889" style="202" customWidth="1"/>
    <col min="6" max="8" width="18.8888888888889" style="202" customWidth="1"/>
    <col min="9" max="9" width="14" style="202" customWidth="1"/>
    <col min="10" max="10" width="11.3333333333333" style="202" customWidth="1"/>
    <col min="11" max="11" width="15.8888888888889" style="202" customWidth="1"/>
    <col min="12" max="12" width="15.1111111111111" style="202" customWidth="1"/>
    <col min="13" max="13" width="17.3333333333333" style="202" customWidth="1"/>
    <col min="14" max="19" width="12" style="202" customWidth="1"/>
    <col min="20" max="20" width="11.1111111111111" style="202" customWidth="1"/>
    <col min="21" max="21" width="11.4444444444444" style="202" customWidth="1"/>
    <col min="22" max="22" width="12" style="202" customWidth="1"/>
    <col min="23" max="16384" width="9" style="202"/>
  </cols>
  <sheetData>
    <row r="1" customHeight="1" spans="1:22">
      <c r="A1" s="203" t="s">
        <v>104</v>
      </c>
      <c r="B1" s="203" t="s">
        <v>104</v>
      </c>
      <c r="C1" s="203" t="s">
        <v>104</v>
      </c>
      <c r="D1" s="204" t="s">
        <v>104</v>
      </c>
      <c r="E1" s="205" t="s">
        <v>104</v>
      </c>
      <c r="F1" s="103" t="s">
        <v>104</v>
      </c>
      <c r="G1" s="103" t="s">
        <v>104</v>
      </c>
      <c r="H1" s="103" t="s">
        <v>104</v>
      </c>
      <c r="I1" s="103" t="s">
        <v>104</v>
      </c>
      <c r="J1" s="103" t="s">
        <v>104</v>
      </c>
      <c r="K1" s="103" t="s">
        <v>104</v>
      </c>
      <c r="L1" s="103" t="s">
        <v>104</v>
      </c>
      <c r="M1" s="103" t="s">
        <v>104</v>
      </c>
      <c r="N1" s="103" t="s">
        <v>104</v>
      </c>
      <c r="O1" s="103" t="s">
        <v>104</v>
      </c>
      <c r="P1" s="103" t="s">
        <v>104</v>
      </c>
      <c r="Q1" s="103" t="s">
        <v>104</v>
      </c>
      <c r="R1" s="103" t="s">
        <v>104</v>
      </c>
      <c r="S1" s="103" t="s">
        <v>104</v>
      </c>
      <c r="T1" s="103" t="s">
        <v>104</v>
      </c>
      <c r="U1" s="103" t="s">
        <v>104</v>
      </c>
      <c r="V1" s="103" t="s">
        <v>105</v>
      </c>
    </row>
    <row r="2" customHeight="1" spans="1:22">
      <c r="A2" s="77" t="s">
        <v>106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 t="s">
        <v>104</v>
      </c>
      <c r="S2" s="77" t="s">
        <v>104</v>
      </c>
      <c r="T2" s="77" t="s">
        <v>104</v>
      </c>
      <c r="U2" s="77" t="s">
        <v>104</v>
      </c>
      <c r="V2" s="77" t="s">
        <v>104</v>
      </c>
    </row>
    <row r="3" customHeight="1" spans="1:22">
      <c r="A3" s="206" t="s">
        <v>107</v>
      </c>
      <c r="B3" s="206"/>
      <c r="C3" s="206"/>
      <c r="D3" s="206"/>
      <c r="E3" s="206"/>
      <c r="F3" s="206"/>
      <c r="G3" s="206"/>
      <c r="H3" s="206"/>
      <c r="I3" s="206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customHeight="1" spans="1:22">
      <c r="A4" s="207" t="s">
        <v>104</v>
      </c>
      <c r="B4" s="207" t="s">
        <v>104</v>
      </c>
      <c r="C4" s="207" t="s">
        <v>104</v>
      </c>
      <c r="D4" s="208" t="s">
        <v>104</v>
      </c>
      <c r="E4" s="209" t="s">
        <v>104</v>
      </c>
      <c r="F4" s="210" t="s">
        <v>104</v>
      </c>
      <c r="G4" s="210" t="s">
        <v>104</v>
      </c>
      <c r="H4" s="210" t="s">
        <v>104</v>
      </c>
      <c r="I4" s="210" t="s">
        <v>104</v>
      </c>
      <c r="J4" s="210" t="s">
        <v>104</v>
      </c>
      <c r="K4" s="210" t="s">
        <v>104</v>
      </c>
      <c r="L4" s="210" t="s">
        <v>104</v>
      </c>
      <c r="M4" s="210" t="s">
        <v>104</v>
      </c>
      <c r="N4" s="210" t="s">
        <v>104</v>
      </c>
      <c r="O4" s="210" t="s">
        <v>104</v>
      </c>
      <c r="P4" s="210" t="s">
        <v>104</v>
      </c>
      <c r="Q4" s="210" t="s">
        <v>104</v>
      </c>
      <c r="R4" s="210" t="s">
        <v>104</v>
      </c>
      <c r="S4" s="210" t="s">
        <v>104</v>
      </c>
      <c r="T4" s="210" t="s">
        <v>104</v>
      </c>
      <c r="U4" s="210" t="s">
        <v>104</v>
      </c>
      <c r="V4" s="210" t="s">
        <v>104</v>
      </c>
    </row>
    <row r="5" customHeight="1" spans="1:22">
      <c r="A5" s="44" t="s">
        <v>108</v>
      </c>
      <c r="B5" s="44"/>
      <c r="C5" s="44"/>
      <c r="D5" s="211" t="s">
        <v>79</v>
      </c>
      <c r="E5" s="46" t="s">
        <v>109</v>
      </c>
      <c r="F5" s="46" t="s">
        <v>81</v>
      </c>
      <c r="G5" s="100" t="s">
        <v>83</v>
      </c>
      <c r="H5" s="100"/>
      <c r="I5" s="100"/>
      <c r="J5" s="84" t="s">
        <v>110</v>
      </c>
      <c r="K5" s="84"/>
      <c r="L5" s="84"/>
      <c r="M5" s="84" t="s">
        <v>111</v>
      </c>
      <c r="N5" s="84" t="s">
        <v>86</v>
      </c>
      <c r="O5" s="84" t="s">
        <v>87</v>
      </c>
      <c r="P5" s="84" t="s">
        <v>88</v>
      </c>
      <c r="Q5" s="84" t="s">
        <v>89</v>
      </c>
      <c r="R5" s="84" t="s">
        <v>90</v>
      </c>
      <c r="S5" s="84" t="s">
        <v>82</v>
      </c>
      <c r="T5" s="84"/>
      <c r="U5" s="84"/>
      <c r="V5" s="84"/>
    </row>
    <row r="6" customHeight="1" spans="1:22">
      <c r="A6" s="44" t="s">
        <v>112</v>
      </c>
      <c r="B6" s="44" t="s">
        <v>113</v>
      </c>
      <c r="C6" s="44" t="s">
        <v>114</v>
      </c>
      <c r="D6" s="211"/>
      <c r="E6" s="46"/>
      <c r="F6" s="46"/>
      <c r="G6" s="46" t="s">
        <v>91</v>
      </c>
      <c r="H6" s="84" t="s">
        <v>115</v>
      </c>
      <c r="I6" s="84" t="s">
        <v>116</v>
      </c>
      <c r="J6" s="84" t="s">
        <v>91</v>
      </c>
      <c r="K6" s="84" t="s">
        <v>117</v>
      </c>
      <c r="L6" s="84" t="s">
        <v>118</v>
      </c>
      <c r="M6" s="84"/>
      <c r="N6" s="84"/>
      <c r="O6" s="84"/>
      <c r="P6" s="84"/>
      <c r="Q6" s="84"/>
      <c r="R6" s="84"/>
      <c r="S6" s="84" t="s">
        <v>91</v>
      </c>
      <c r="T6" s="84" t="s">
        <v>119</v>
      </c>
      <c r="U6" s="84" t="s">
        <v>116</v>
      </c>
      <c r="V6" s="84" t="s">
        <v>94</v>
      </c>
    </row>
    <row r="7" customHeight="1" spans="1:22">
      <c r="A7" s="212" t="s">
        <v>104</v>
      </c>
      <c r="B7" s="212" t="s">
        <v>104</v>
      </c>
      <c r="C7" s="212" t="s">
        <v>104</v>
      </c>
      <c r="D7" s="46"/>
      <c r="E7" s="46" t="s">
        <v>101</v>
      </c>
      <c r="F7" s="211">
        <v>1</v>
      </c>
      <c r="G7" s="46">
        <v>2</v>
      </c>
      <c r="H7" s="211">
        <v>3</v>
      </c>
      <c r="I7" s="46">
        <v>4</v>
      </c>
      <c r="J7" s="211">
        <v>5</v>
      </c>
      <c r="K7" s="46">
        <v>6</v>
      </c>
      <c r="L7" s="46" t="s">
        <v>120</v>
      </c>
      <c r="M7" s="46" t="s">
        <v>121</v>
      </c>
      <c r="N7" s="46" t="s">
        <v>122</v>
      </c>
      <c r="O7" s="46" t="s">
        <v>123</v>
      </c>
      <c r="P7" s="46" t="s">
        <v>124</v>
      </c>
      <c r="Q7" s="46" t="s">
        <v>125</v>
      </c>
      <c r="R7" s="46" t="s">
        <v>126</v>
      </c>
      <c r="S7" s="46" t="s">
        <v>127</v>
      </c>
      <c r="T7" s="46" t="s">
        <v>128</v>
      </c>
      <c r="U7" s="46" t="s">
        <v>129</v>
      </c>
      <c r="V7" s="46" t="s">
        <v>130</v>
      </c>
    </row>
    <row r="8" customHeight="1" spans="1:22">
      <c r="A8" s="212"/>
      <c r="B8" s="212"/>
      <c r="C8" s="212"/>
      <c r="D8" s="46">
        <v>3301</v>
      </c>
      <c r="E8" s="46" t="s">
        <v>103</v>
      </c>
      <c r="F8" s="211">
        <v>146819250</v>
      </c>
      <c r="G8" s="46">
        <v>146819250</v>
      </c>
      <c r="H8" s="213">
        <v>146819250</v>
      </c>
      <c r="I8" s="213">
        <v>0</v>
      </c>
      <c r="J8" s="213">
        <v>0</v>
      </c>
      <c r="K8" s="213">
        <v>0</v>
      </c>
      <c r="L8" s="213">
        <v>0</v>
      </c>
      <c r="M8" s="213">
        <v>0</v>
      </c>
      <c r="N8" s="213">
        <v>0</v>
      </c>
      <c r="O8" s="213">
        <v>0</v>
      </c>
      <c r="P8" s="213">
        <v>0</v>
      </c>
      <c r="Q8" s="213">
        <v>0</v>
      </c>
      <c r="R8" s="213">
        <v>0</v>
      </c>
      <c r="S8" s="213">
        <v>0</v>
      </c>
      <c r="T8" s="213">
        <v>0</v>
      </c>
      <c r="U8" s="213">
        <v>0</v>
      </c>
      <c r="V8" s="213">
        <v>0</v>
      </c>
    </row>
    <row r="9" customHeight="1" spans="1:22">
      <c r="A9" s="17">
        <v>204</v>
      </c>
      <c r="B9" s="17"/>
      <c r="C9" s="49"/>
      <c r="D9" s="17">
        <v>3301</v>
      </c>
      <c r="E9" s="17" t="s">
        <v>131</v>
      </c>
      <c r="F9" s="211">
        <f t="shared" ref="F9:F15" si="0">G9+J9+M9+N9+O9+P9+Q9+R9+S9</f>
        <v>146819250</v>
      </c>
      <c r="G9" s="46">
        <f t="shared" ref="G9:G15" si="1">H9+I9</f>
        <v>146819250</v>
      </c>
      <c r="H9" s="213">
        <v>146819250</v>
      </c>
      <c r="I9" s="213">
        <v>0</v>
      </c>
      <c r="J9" s="213">
        <v>0</v>
      </c>
      <c r="K9" s="213">
        <v>0</v>
      </c>
      <c r="L9" s="213">
        <v>0</v>
      </c>
      <c r="M9" s="101"/>
      <c r="N9" s="101"/>
      <c r="O9" s="213">
        <v>0</v>
      </c>
      <c r="P9" s="213">
        <v>0</v>
      </c>
      <c r="Q9" s="213">
        <v>0</v>
      </c>
      <c r="R9" s="213">
        <v>0</v>
      </c>
      <c r="S9" s="213">
        <v>0</v>
      </c>
      <c r="T9" s="213">
        <v>0</v>
      </c>
      <c r="U9" s="213">
        <v>0</v>
      </c>
      <c r="V9" s="101"/>
    </row>
    <row r="10" customHeight="1" spans="1:22">
      <c r="A10" s="17"/>
      <c r="B10" s="56" t="s">
        <v>132</v>
      </c>
      <c r="C10" s="55"/>
      <c r="D10" s="17">
        <v>3301</v>
      </c>
      <c r="E10" s="17" t="s">
        <v>133</v>
      </c>
      <c r="F10" s="211">
        <f t="shared" si="0"/>
        <v>143819250</v>
      </c>
      <c r="G10" s="46">
        <f t="shared" si="1"/>
        <v>143819250</v>
      </c>
      <c r="H10" s="214">
        <v>143819250</v>
      </c>
      <c r="I10" s="213">
        <v>0</v>
      </c>
      <c r="J10" s="213">
        <v>0</v>
      </c>
      <c r="K10" s="213">
        <v>0</v>
      </c>
      <c r="L10" s="213">
        <v>0</v>
      </c>
      <c r="M10" s="101"/>
      <c r="N10" s="101"/>
      <c r="O10" s="213">
        <v>0</v>
      </c>
      <c r="P10" s="213">
        <v>0</v>
      </c>
      <c r="Q10" s="213">
        <v>0</v>
      </c>
      <c r="R10" s="213">
        <v>0</v>
      </c>
      <c r="S10" s="213">
        <v>0</v>
      </c>
      <c r="T10" s="213">
        <v>0</v>
      </c>
      <c r="U10" s="213">
        <v>0</v>
      </c>
      <c r="V10" s="101"/>
    </row>
    <row r="11" customHeight="1" spans="1:22">
      <c r="A11" s="17"/>
      <c r="B11" s="56"/>
      <c r="C11" s="55" t="s">
        <v>134</v>
      </c>
      <c r="D11" s="17">
        <v>3301</v>
      </c>
      <c r="E11" s="17" t="s">
        <v>135</v>
      </c>
      <c r="F11" s="211">
        <f t="shared" si="0"/>
        <v>81047970</v>
      </c>
      <c r="G11" s="46">
        <f t="shared" si="1"/>
        <v>81047970</v>
      </c>
      <c r="H11" s="213">
        <v>81047970</v>
      </c>
      <c r="I11" s="213">
        <v>0</v>
      </c>
      <c r="J11" s="213">
        <v>0</v>
      </c>
      <c r="K11" s="213">
        <v>0</v>
      </c>
      <c r="L11" s="213">
        <v>0</v>
      </c>
      <c r="M11" s="101"/>
      <c r="N11" s="101"/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213">
        <v>0</v>
      </c>
      <c r="U11" s="213">
        <v>0</v>
      </c>
      <c r="V11" s="101"/>
    </row>
    <row r="12" customHeight="1" spans="1:22">
      <c r="A12" s="17"/>
      <c r="B12" s="17"/>
      <c r="C12" s="17">
        <v>2</v>
      </c>
      <c r="D12" s="46">
        <v>3301</v>
      </c>
      <c r="E12" s="17" t="s">
        <v>136</v>
      </c>
      <c r="F12" s="211">
        <f t="shared" si="0"/>
        <v>55081280</v>
      </c>
      <c r="G12" s="46">
        <f t="shared" si="1"/>
        <v>55081280</v>
      </c>
      <c r="H12" s="213">
        <v>55081280</v>
      </c>
      <c r="I12" s="213">
        <v>0</v>
      </c>
      <c r="J12" s="213">
        <v>0</v>
      </c>
      <c r="K12" s="213">
        <v>0</v>
      </c>
      <c r="L12" s="213">
        <v>0</v>
      </c>
      <c r="M12" s="101"/>
      <c r="N12" s="101"/>
      <c r="O12" s="213">
        <v>0</v>
      </c>
      <c r="P12" s="213">
        <v>0</v>
      </c>
      <c r="Q12" s="213">
        <v>0</v>
      </c>
      <c r="R12" s="213">
        <v>0</v>
      </c>
      <c r="S12" s="213">
        <v>0</v>
      </c>
      <c r="T12" s="213">
        <v>0</v>
      </c>
      <c r="U12" s="213">
        <v>0</v>
      </c>
      <c r="V12" s="101"/>
    </row>
    <row r="13" customHeight="1" spans="1:22">
      <c r="A13" s="17"/>
      <c r="B13" s="17"/>
      <c r="C13" s="17">
        <v>99</v>
      </c>
      <c r="D13" s="46">
        <v>3301</v>
      </c>
      <c r="E13" s="17" t="s">
        <v>137</v>
      </c>
      <c r="F13" s="211">
        <f t="shared" si="0"/>
        <v>7690000</v>
      </c>
      <c r="G13" s="46">
        <f t="shared" si="1"/>
        <v>7690000</v>
      </c>
      <c r="H13" s="213">
        <v>7690000</v>
      </c>
      <c r="I13" s="213">
        <v>0</v>
      </c>
      <c r="J13" s="213">
        <v>0</v>
      </c>
      <c r="K13" s="213">
        <v>0</v>
      </c>
      <c r="L13" s="213">
        <v>0</v>
      </c>
      <c r="M13" s="101"/>
      <c r="N13" s="101"/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101"/>
    </row>
    <row r="14" customHeight="1" spans="1:22">
      <c r="A14" s="17"/>
      <c r="B14" s="17">
        <v>99</v>
      </c>
      <c r="C14" s="17"/>
      <c r="D14" s="46">
        <v>3301</v>
      </c>
      <c r="E14" s="17" t="s">
        <v>138</v>
      </c>
      <c r="F14" s="211">
        <f t="shared" si="0"/>
        <v>3000000</v>
      </c>
      <c r="G14" s="46">
        <f t="shared" si="1"/>
        <v>3000000</v>
      </c>
      <c r="H14" s="213">
        <v>3000000</v>
      </c>
      <c r="I14" s="213">
        <v>0</v>
      </c>
      <c r="J14" s="213">
        <v>0</v>
      </c>
      <c r="K14" s="213">
        <v>0</v>
      </c>
      <c r="L14" s="213">
        <v>0</v>
      </c>
      <c r="M14" s="101"/>
      <c r="N14" s="101"/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13">
        <v>0</v>
      </c>
      <c r="V14" s="101"/>
    </row>
    <row r="15" customHeight="1" spans="1:22">
      <c r="A15" s="17"/>
      <c r="B15" s="17"/>
      <c r="C15" s="17">
        <v>1</v>
      </c>
      <c r="D15" s="46">
        <v>3301</v>
      </c>
      <c r="E15" s="17" t="s">
        <v>138</v>
      </c>
      <c r="F15" s="211">
        <f t="shared" si="0"/>
        <v>3000000</v>
      </c>
      <c r="G15" s="46">
        <f t="shared" si="1"/>
        <v>3000000</v>
      </c>
      <c r="H15" s="213">
        <v>3000000</v>
      </c>
      <c r="I15" s="213">
        <v>0</v>
      </c>
      <c r="J15" s="213">
        <v>0</v>
      </c>
      <c r="K15" s="213">
        <v>0</v>
      </c>
      <c r="L15" s="213">
        <v>0</v>
      </c>
      <c r="M15" s="101"/>
      <c r="N15" s="101"/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13">
        <v>0</v>
      </c>
      <c r="U15" s="213">
        <v>0</v>
      </c>
      <c r="V15" s="101"/>
    </row>
    <row r="16" customHeight="1" spans="1:22">
      <c r="A16" s="17"/>
      <c r="B16" s="17"/>
      <c r="C16" s="17"/>
      <c r="D16" s="17"/>
      <c r="E16" s="17"/>
      <c r="F16" s="211"/>
      <c r="G16" s="46"/>
      <c r="H16" s="213"/>
      <c r="I16" s="213"/>
      <c r="J16" s="213"/>
      <c r="K16" s="213"/>
      <c r="L16" s="213"/>
      <c r="M16" s="101"/>
      <c r="N16" s="101"/>
      <c r="O16" s="213"/>
      <c r="P16" s="213"/>
      <c r="Q16" s="213"/>
      <c r="R16" s="213"/>
      <c r="S16" s="213"/>
      <c r="T16" s="213"/>
      <c r="U16" s="213"/>
      <c r="V16" s="101"/>
    </row>
    <row r="17" customHeight="1" spans="1:22">
      <c r="A17" s="17"/>
      <c r="B17" s="17"/>
      <c r="C17" s="17"/>
      <c r="D17" s="17"/>
      <c r="E17" s="17"/>
      <c r="F17" s="211"/>
      <c r="G17" s="46"/>
      <c r="H17" s="213"/>
      <c r="I17" s="213"/>
      <c r="J17" s="213"/>
      <c r="K17" s="213"/>
      <c r="L17" s="213"/>
      <c r="M17" s="101"/>
      <c r="N17" s="101"/>
      <c r="O17" s="213"/>
      <c r="P17" s="213"/>
      <c r="Q17" s="213"/>
      <c r="R17" s="213"/>
      <c r="S17" s="213"/>
      <c r="T17" s="213"/>
      <c r="U17" s="213"/>
      <c r="V17" s="101"/>
    </row>
    <row r="18" customHeight="1" spans="1:22">
      <c r="A18" s="17"/>
      <c r="B18" s="17"/>
      <c r="C18" s="17"/>
      <c r="D18" s="17"/>
      <c r="E18" s="17"/>
      <c r="F18" s="211"/>
      <c r="G18" s="46"/>
      <c r="H18" s="213"/>
      <c r="I18" s="213"/>
      <c r="J18" s="213"/>
      <c r="K18" s="213"/>
      <c r="L18" s="213"/>
      <c r="M18" s="101"/>
      <c r="N18" s="101"/>
      <c r="O18" s="213"/>
      <c r="P18" s="213"/>
      <c r="Q18" s="213"/>
      <c r="R18" s="213"/>
      <c r="S18" s="213"/>
      <c r="T18" s="213"/>
      <c r="U18" s="213"/>
      <c r="V18" s="101"/>
    </row>
    <row r="19" customHeight="1" spans="1:22">
      <c r="A19" s="17"/>
      <c r="B19" s="17"/>
      <c r="C19" s="17"/>
      <c r="D19" s="17"/>
      <c r="E19" s="17"/>
      <c r="F19" s="211"/>
      <c r="G19" s="46"/>
      <c r="H19" s="213"/>
      <c r="I19" s="213"/>
      <c r="J19" s="213"/>
      <c r="K19" s="213"/>
      <c r="L19" s="213"/>
      <c r="M19" s="101"/>
      <c r="N19" s="101"/>
      <c r="O19" s="213"/>
      <c r="P19" s="213"/>
      <c r="Q19" s="213"/>
      <c r="R19" s="213"/>
      <c r="S19" s="213"/>
      <c r="T19" s="213"/>
      <c r="U19" s="213"/>
      <c r="V19" s="101"/>
    </row>
    <row r="20" customHeight="1" spans="1:22">
      <c r="A20" s="17"/>
      <c r="B20" s="17"/>
      <c r="C20" s="17"/>
      <c r="D20" s="17"/>
      <c r="E20" s="17"/>
      <c r="F20" s="211"/>
      <c r="G20" s="46"/>
      <c r="H20" s="213"/>
      <c r="I20" s="213"/>
      <c r="J20" s="213"/>
      <c r="K20" s="213"/>
      <c r="L20" s="213"/>
      <c r="M20" s="101"/>
      <c r="N20" s="101"/>
      <c r="O20" s="213"/>
      <c r="P20" s="213"/>
      <c r="Q20" s="213"/>
      <c r="R20" s="213"/>
      <c r="S20" s="213"/>
      <c r="T20" s="213"/>
      <c r="U20" s="213"/>
      <c r="V20" s="101"/>
    </row>
  </sheetData>
  <mergeCells count="15">
    <mergeCell ref="A2:Q2"/>
    <mergeCell ref="A3:V3"/>
    <mergeCell ref="A5:C5"/>
    <mergeCell ref="G5:I5"/>
    <mergeCell ref="J5:L5"/>
    <mergeCell ref="S5:V5"/>
    <mergeCell ref="D5:D6"/>
    <mergeCell ref="E5:E6"/>
    <mergeCell ref="F5:F6"/>
    <mergeCell ref="M5:M6"/>
    <mergeCell ref="N5:N6"/>
    <mergeCell ref="O5:O6"/>
    <mergeCell ref="P5:P6"/>
    <mergeCell ref="Q5:Q6"/>
    <mergeCell ref="R5:R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5"/>
  <sheetViews>
    <sheetView showGridLines="0" workbookViewId="0">
      <pane xSplit="5" topLeftCell="F1" activePane="topRight" state="frozenSplit"/>
      <selection/>
      <selection pane="topRight" activeCell="E13" sqref="E13"/>
    </sheetView>
  </sheetViews>
  <sheetFormatPr defaultColWidth="9.11111111111111" defaultRowHeight="18" customHeight="1"/>
  <cols>
    <col min="1" max="1" width="5.44444444444444" style="180" customWidth="1"/>
    <col min="2" max="3" width="4.33333333333333" style="181" customWidth="1"/>
    <col min="4" max="4" width="10.6666666666667" style="182" customWidth="1"/>
    <col min="5" max="5" width="28.3333333333333" style="183" customWidth="1"/>
    <col min="6" max="8" width="15.6666666666667" style="113" customWidth="1"/>
    <col min="9" max="9" width="18.1111111111111" style="113" customWidth="1"/>
    <col min="10" max="10" width="14.4444444444444" style="113" customWidth="1"/>
    <col min="11" max="12" width="15.6666666666667" style="170" customWidth="1"/>
    <col min="13" max="13" width="14.4444444444444" style="170" customWidth="1"/>
    <col min="14" max="14" width="15.6666666666667" style="170" customWidth="1"/>
    <col min="15" max="15" width="8.44444444444444" style="170" customWidth="1"/>
    <col min="16" max="16" width="6.33333333333333" style="170" customWidth="1"/>
    <col min="17" max="20" width="8.44444444444444" style="170" customWidth="1"/>
    <col min="21" max="21" width="15.6666666666667" style="170" customWidth="1"/>
    <col min="22" max="22" width="20.6666666666667" style="170" customWidth="1"/>
    <col min="23" max="23" width="15.6666666666667" style="170" customWidth="1"/>
    <col min="24" max="24" width="23.1111111111111" style="170" customWidth="1"/>
    <col min="25" max="251" width="10.6666666666667" style="170" customWidth="1"/>
    <col min="252" max="253" width="10.6666666666667" style="115" customWidth="1"/>
    <col min="254" max="16384" width="9.11111111111111" style="115"/>
  </cols>
  <sheetData>
    <row r="1" customHeight="1" spans="1:24">
      <c r="A1" s="184"/>
      <c r="B1" s="184"/>
      <c r="C1" s="184"/>
      <c r="D1" s="185"/>
      <c r="E1" s="186"/>
      <c r="F1" s="185"/>
      <c r="G1" s="185"/>
      <c r="H1" s="185"/>
      <c r="I1" s="185"/>
      <c r="J1" s="185"/>
      <c r="X1" s="185" t="s">
        <v>139</v>
      </c>
    </row>
    <row r="2" customHeight="1" spans="1:24">
      <c r="A2" s="187" t="s">
        <v>140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="125" customFormat="1" customHeight="1" spans="1:24">
      <c r="A3" s="188" t="s">
        <v>1</v>
      </c>
      <c r="B3" s="188"/>
      <c r="C3" s="188"/>
      <c r="D3" s="189"/>
      <c r="E3" s="186"/>
      <c r="F3" s="189"/>
      <c r="G3" s="185"/>
      <c r="H3" s="189"/>
      <c r="I3" s="189"/>
      <c r="J3" s="189"/>
      <c r="X3" s="199" t="s">
        <v>6</v>
      </c>
    </row>
    <row r="4" s="125" customFormat="1" customHeight="1" spans="1:24">
      <c r="A4" s="134" t="s">
        <v>108</v>
      </c>
      <c r="B4" s="134"/>
      <c r="C4" s="134"/>
      <c r="D4" s="190" t="s">
        <v>79</v>
      </c>
      <c r="E4" s="191" t="s">
        <v>109</v>
      </c>
      <c r="F4" s="192" t="s">
        <v>141</v>
      </c>
      <c r="G4" s="129" t="s">
        <v>142</v>
      </c>
      <c r="H4" s="129"/>
      <c r="I4" s="129"/>
      <c r="J4" s="129"/>
      <c r="K4" s="127" t="s">
        <v>143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200" t="s">
        <v>144</v>
      </c>
      <c r="W4" s="201" t="s">
        <v>145</v>
      </c>
      <c r="X4" s="134" t="s">
        <v>146</v>
      </c>
    </row>
    <row r="5" s="125" customFormat="1" ht="38.25" customHeight="1" spans="1:24">
      <c r="A5" s="134" t="s">
        <v>112</v>
      </c>
      <c r="B5" s="134" t="s">
        <v>113</v>
      </c>
      <c r="C5" s="134" t="s">
        <v>114</v>
      </c>
      <c r="D5" s="190"/>
      <c r="E5" s="191"/>
      <c r="F5" s="192"/>
      <c r="G5" s="132" t="s">
        <v>141</v>
      </c>
      <c r="H5" s="132" t="s">
        <v>147</v>
      </c>
      <c r="I5" s="132" t="s">
        <v>148</v>
      </c>
      <c r="J5" s="132" t="s">
        <v>149</v>
      </c>
      <c r="K5" s="132" t="s">
        <v>141</v>
      </c>
      <c r="L5" s="132" t="s">
        <v>147</v>
      </c>
      <c r="M5" s="132" t="s">
        <v>149</v>
      </c>
      <c r="N5" s="132" t="s">
        <v>148</v>
      </c>
      <c r="O5" s="132" t="s">
        <v>150</v>
      </c>
      <c r="P5" s="132" t="s">
        <v>151</v>
      </c>
      <c r="Q5" s="132" t="s">
        <v>152</v>
      </c>
      <c r="R5" s="132" t="s">
        <v>153</v>
      </c>
      <c r="S5" s="132" t="s">
        <v>154</v>
      </c>
      <c r="T5" s="132" t="s">
        <v>155</v>
      </c>
      <c r="U5" s="132" t="s">
        <v>156</v>
      </c>
      <c r="V5" s="201"/>
      <c r="W5" s="201"/>
      <c r="X5" s="134"/>
    </row>
    <row r="6" customHeight="1" spans="1:24">
      <c r="A6" s="193" t="s">
        <v>101</v>
      </c>
      <c r="B6" s="193" t="s">
        <v>101</v>
      </c>
      <c r="C6" s="193" t="s">
        <v>101</v>
      </c>
      <c r="D6" s="194" t="s">
        <v>101</v>
      </c>
      <c r="E6" s="194" t="s">
        <v>101</v>
      </c>
      <c r="F6" s="194">
        <v>1</v>
      </c>
      <c r="G6" s="194">
        <v>2</v>
      </c>
      <c r="H6" s="194">
        <v>3</v>
      </c>
      <c r="I6" s="194">
        <v>4</v>
      </c>
      <c r="J6" s="194">
        <v>5</v>
      </c>
      <c r="K6" s="194">
        <v>6</v>
      </c>
      <c r="L6" s="194">
        <v>7</v>
      </c>
      <c r="M6" s="194">
        <v>8</v>
      </c>
      <c r="N6" s="194">
        <v>9</v>
      </c>
      <c r="O6" s="194">
        <v>10</v>
      </c>
      <c r="P6" s="194">
        <v>11</v>
      </c>
      <c r="Q6" s="194">
        <v>12</v>
      </c>
      <c r="R6" s="194">
        <v>13</v>
      </c>
      <c r="S6" s="194">
        <v>14</v>
      </c>
      <c r="T6" s="194">
        <v>15</v>
      </c>
      <c r="U6" s="194">
        <v>16</v>
      </c>
      <c r="V6" s="194">
        <v>17</v>
      </c>
      <c r="W6" s="194">
        <v>18</v>
      </c>
      <c r="X6" s="194">
        <v>19</v>
      </c>
    </row>
    <row r="7" customHeight="1" spans="1:251">
      <c r="A7" s="195"/>
      <c r="B7" s="195"/>
      <c r="C7" s="195"/>
      <c r="D7" s="140" t="s">
        <v>102</v>
      </c>
      <c r="E7" s="196" t="s">
        <v>103</v>
      </c>
      <c r="F7" s="156">
        <f>G7+K7+V7+W7+X7</f>
        <v>146819250</v>
      </c>
      <c r="G7" s="168">
        <v>81047970</v>
      </c>
      <c r="H7" s="144">
        <v>50466830</v>
      </c>
      <c r="I7" s="156">
        <v>22447660</v>
      </c>
      <c r="J7" s="143">
        <v>8133480</v>
      </c>
      <c r="K7" s="197">
        <f>L7+M7+N7+O7+P7+Q7+R7+S7+T7+U7</f>
        <v>65771280</v>
      </c>
      <c r="L7" s="156">
        <v>12000000</v>
      </c>
      <c r="M7" s="143">
        <v>1516000</v>
      </c>
      <c r="N7" s="144">
        <v>18170280</v>
      </c>
      <c r="O7" s="144"/>
      <c r="P7" s="144"/>
      <c r="Q7" s="144"/>
      <c r="R7" s="144"/>
      <c r="S7" s="156"/>
      <c r="T7" s="143"/>
      <c r="U7" s="156">
        <v>34085000</v>
      </c>
      <c r="V7" s="143"/>
      <c r="W7" s="144"/>
      <c r="X7" s="156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145">
        <v>204</v>
      </c>
      <c r="B8" s="146"/>
      <c r="C8" s="147"/>
      <c r="D8" s="146">
        <v>3301</v>
      </c>
      <c r="E8" s="145" t="s">
        <v>131</v>
      </c>
      <c r="F8" s="156">
        <f t="shared" ref="F8:F14" si="0">G8+K8+V8+W8+X8</f>
        <v>146819250</v>
      </c>
      <c r="G8" s="168">
        <v>81047970</v>
      </c>
      <c r="H8" s="144">
        <v>50466830</v>
      </c>
      <c r="I8" s="156">
        <v>22447660</v>
      </c>
      <c r="J8" s="143">
        <v>8133480</v>
      </c>
      <c r="K8" s="197">
        <f t="shared" ref="K8:K14" si="1">L8+M8+N8+O8+P8+Q8+R8+S8+T8+U8</f>
        <v>65771280</v>
      </c>
      <c r="L8" s="190">
        <v>12000000</v>
      </c>
      <c r="M8" s="150">
        <v>1516000</v>
      </c>
      <c r="N8" s="190">
        <v>18170280</v>
      </c>
      <c r="O8" s="190"/>
      <c r="P8" s="190"/>
      <c r="Q8" s="190"/>
      <c r="R8" s="190"/>
      <c r="S8" s="190"/>
      <c r="T8" s="190"/>
      <c r="U8" s="190">
        <v>34085000</v>
      </c>
      <c r="V8" s="190"/>
      <c r="W8" s="190"/>
      <c r="X8" s="190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146"/>
      <c r="B9" s="148" t="s">
        <v>132</v>
      </c>
      <c r="C9" s="149"/>
      <c r="D9" s="146">
        <v>3301</v>
      </c>
      <c r="E9" s="145" t="s">
        <v>133</v>
      </c>
      <c r="F9" s="156">
        <v>143819250</v>
      </c>
      <c r="G9" s="168">
        <v>81047970</v>
      </c>
      <c r="H9" s="144">
        <v>50466830</v>
      </c>
      <c r="I9" s="156">
        <v>22447660</v>
      </c>
      <c r="J9" s="143">
        <v>8133480</v>
      </c>
      <c r="K9" s="197">
        <f t="shared" si="1"/>
        <v>62771280</v>
      </c>
      <c r="L9" s="150">
        <v>9000000</v>
      </c>
      <c r="M9" s="150">
        <v>1516000</v>
      </c>
      <c r="N9" s="150">
        <v>18170280</v>
      </c>
      <c r="O9" s="150"/>
      <c r="P9" s="150"/>
      <c r="Q9" s="150"/>
      <c r="R9" s="150"/>
      <c r="S9" s="150"/>
      <c r="T9" s="150"/>
      <c r="U9" s="150">
        <v>34085000</v>
      </c>
      <c r="V9" s="150"/>
      <c r="W9" s="150"/>
      <c r="X9" s="150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150"/>
      <c r="B10" s="151"/>
      <c r="C10" s="152" t="s">
        <v>134</v>
      </c>
      <c r="D10" s="140" t="s">
        <v>102</v>
      </c>
      <c r="E10" s="150" t="s">
        <v>157</v>
      </c>
      <c r="F10" s="156">
        <f t="shared" si="0"/>
        <v>81047970</v>
      </c>
      <c r="G10" s="168">
        <f t="shared" ref="G10:G14" si="2">H10+I10+J10</f>
        <v>81047970</v>
      </c>
      <c r="H10" s="144">
        <v>50466830</v>
      </c>
      <c r="I10" s="156">
        <v>22447660</v>
      </c>
      <c r="J10" s="143">
        <v>8133480</v>
      </c>
      <c r="K10" s="197">
        <f t="shared" si="1"/>
        <v>0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150"/>
      <c r="B11" s="151"/>
      <c r="C11" s="152" t="s">
        <v>132</v>
      </c>
      <c r="D11" s="140" t="s">
        <v>102</v>
      </c>
      <c r="E11" s="150" t="s">
        <v>158</v>
      </c>
      <c r="F11" s="156">
        <f t="shared" si="0"/>
        <v>55081280</v>
      </c>
      <c r="G11" s="168">
        <f t="shared" si="2"/>
        <v>0</v>
      </c>
      <c r="H11" s="144"/>
      <c r="I11" s="156"/>
      <c r="J11" s="143"/>
      <c r="K11" s="197">
        <f t="shared" si="1"/>
        <v>55081280</v>
      </c>
      <c r="L11" s="150">
        <v>9000000</v>
      </c>
      <c r="M11" s="150">
        <v>1266000</v>
      </c>
      <c r="N11" s="198">
        <v>18170280</v>
      </c>
      <c r="O11" s="150"/>
      <c r="P11" s="150"/>
      <c r="Q11" s="150"/>
      <c r="R11" s="150"/>
      <c r="S11" s="150"/>
      <c r="T11" s="150"/>
      <c r="U11" s="150">
        <v>26645000</v>
      </c>
      <c r="V11" s="150"/>
      <c r="W11" s="150"/>
      <c r="X11" s="150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150"/>
      <c r="B12" s="150"/>
      <c r="C12" s="150">
        <v>99</v>
      </c>
      <c r="D12" s="140" t="s">
        <v>102</v>
      </c>
      <c r="E12" s="150" t="s">
        <v>137</v>
      </c>
      <c r="F12" s="156">
        <f t="shared" si="0"/>
        <v>7690000</v>
      </c>
      <c r="G12" s="168">
        <f t="shared" si="2"/>
        <v>0</v>
      </c>
      <c r="H12" s="144"/>
      <c r="I12" s="156"/>
      <c r="J12" s="143"/>
      <c r="K12" s="197">
        <f t="shared" si="1"/>
        <v>7690000</v>
      </c>
      <c r="L12" s="150"/>
      <c r="M12" s="150">
        <v>250000</v>
      </c>
      <c r="N12" s="150"/>
      <c r="O12" s="150"/>
      <c r="P12" s="150"/>
      <c r="Q12" s="150"/>
      <c r="R12" s="150"/>
      <c r="S12" s="150"/>
      <c r="T12" s="150"/>
      <c r="U12" s="150">
        <v>7440000</v>
      </c>
      <c r="V12" s="150"/>
      <c r="W12" s="150"/>
      <c r="X12" s="150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150"/>
      <c r="B13" s="150">
        <v>99</v>
      </c>
      <c r="C13" s="150"/>
      <c r="D13" s="140" t="s">
        <v>102</v>
      </c>
      <c r="E13" s="150" t="s">
        <v>138</v>
      </c>
      <c r="F13" s="156">
        <f t="shared" si="0"/>
        <v>3000000</v>
      </c>
      <c r="G13" s="168">
        <f t="shared" si="2"/>
        <v>0</v>
      </c>
      <c r="H13" s="144"/>
      <c r="I13" s="156"/>
      <c r="J13" s="143"/>
      <c r="K13" s="197">
        <f t="shared" si="1"/>
        <v>3000000</v>
      </c>
      <c r="L13" s="150">
        <v>3000000</v>
      </c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150"/>
      <c r="B14" s="150"/>
      <c r="C14" s="152" t="s">
        <v>134</v>
      </c>
      <c r="D14" s="140" t="s">
        <v>102</v>
      </c>
      <c r="E14" s="150" t="s">
        <v>138</v>
      </c>
      <c r="F14" s="156">
        <f t="shared" si="0"/>
        <v>3000000</v>
      </c>
      <c r="G14" s="168">
        <f t="shared" si="2"/>
        <v>0</v>
      </c>
      <c r="H14" s="144"/>
      <c r="I14" s="156"/>
      <c r="J14" s="143"/>
      <c r="K14" s="197">
        <f t="shared" si="1"/>
        <v>3000000</v>
      </c>
      <c r="L14" s="150">
        <v>3000000</v>
      </c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customHeight="1" spans="1:251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customHeight="1" spans="1:251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customHeight="1" spans="1:251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customHeight="1" spans="1:251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customHeight="1" spans="1:251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customHeight="1" spans="1:251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  <row r="23" customHeight="1" spans="1:251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</row>
    <row r="24" customHeight="1" spans="1:251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</row>
    <row r="25" customHeight="1" spans="1:251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</row>
    <row r="26" customHeight="1" spans="1:25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</row>
    <row r="27" customHeight="1" spans="1:251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</row>
    <row r="28" customHeight="1" spans="1:251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</row>
    <row r="29" customHeight="1" spans="1:25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</row>
    <row r="30" customHeight="1" spans="1:25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</row>
    <row r="31" customHeight="1" spans="1:25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</row>
    <row r="32" customHeight="1" spans="1:25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</row>
    <row r="33" customHeight="1" spans="1:25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</row>
    <row r="34" customHeight="1" spans="1:25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</row>
    <row r="35" customHeight="1" spans="1:25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</row>
    <row r="36" customHeight="1" spans="1:25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</row>
    <row r="37" customHeight="1" spans="1:25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</row>
    <row r="38" customHeight="1" spans="1:25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</row>
    <row r="39" customHeight="1" spans="1:25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</row>
    <row r="40" customHeight="1" spans="1:251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</row>
    <row r="41" customHeight="1" spans="1:25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</row>
    <row r="42" customHeight="1" spans="1:251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</row>
    <row r="43" customHeight="1" spans="1:25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</row>
    <row r="44" customHeight="1" spans="1:25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</row>
    <row r="45" customHeight="1" spans="1:25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</row>
    <row r="46" customHeight="1" spans="1:251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  <c r="IO46" s="115"/>
      <c r="IP46" s="115"/>
      <c r="IQ46" s="115"/>
    </row>
    <row r="47" customHeight="1" spans="1:25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  <c r="IO47" s="115"/>
      <c r="IP47" s="115"/>
      <c r="IQ47" s="115"/>
    </row>
    <row r="48" customHeight="1" spans="1:25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  <c r="IO48" s="115"/>
      <c r="IP48" s="115"/>
      <c r="IQ48" s="115"/>
    </row>
    <row r="49" customHeight="1" spans="1:251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  <c r="IO49" s="115"/>
      <c r="IP49" s="115"/>
      <c r="IQ49" s="115"/>
    </row>
    <row r="50" customHeight="1" spans="1:25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  <c r="IO50" s="115"/>
      <c r="IP50" s="115"/>
      <c r="IQ50" s="115"/>
    </row>
    <row r="51" customHeight="1" spans="1:251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</row>
    <row r="52" customHeight="1" spans="1:25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</row>
    <row r="53" customHeight="1" spans="1:25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</row>
    <row r="54" customHeight="1" spans="1:25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  <c r="IO54" s="115"/>
      <c r="IP54" s="115"/>
      <c r="IQ54" s="115"/>
    </row>
    <row r="55" customHeight="1" spans="1:25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  <c r="IO55" s="115"/>
      <c r="IP55" s="115"/>
      <c r="IQ55" s="115"/>
    </row>
  </sheetData>
  <mergeCells count="10">
    <mergeCell ref="A2:X2"/>
    <mergeCell ref="A4:C4"/>
    <mergeCell ref="G4:J4"/>
    <mergeCell ref="K4:U4"/>
    <mergeCell ref="D4:D5"/>
    <mergeCell ref="E4:E5"/>
    <mergeCell ref="F4:F5"/>
    <mergeCell ref="V4:V5"/>
    <mergeCell ref="W4:W5"/>
    <mergeCell ref="X4:X5"/>
  </mergeCells>
  <printOptions horizontalCentered="1"/>
  <pageMargins left="0.62992125984252" right="0.62992125984252" top="0.590551181102362" bottom="0.708661417322835" header="0.511811023622047" footer="0.511811023622047"/>
  <pageSetup paperSize="9" scale="62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W67"/>
  <sheetViews>
    <sheetView showGridLines="0" workbookViewId="0">
      <selection activeCell="F14" sqref="F14"/>
    </sheetView>
  </sheetViews>
  <sheetFormatPr defaultColWidth="9.11111111111111" defaultRowHeight="12"/>
  <cols>
    <col min="1" max="1" width="5" style="114" customWidth="1"/>
    <col min="2" max="3" width="4.33333333333333" style="114" customWidth="1"/>
    <col min="4" max="4" width="10.6666666666667" style="114" customWidth="1"/>
    <col min="5" max="5" width="26" style="114" customWidth="1"/>
    <col min="6" max="9" width="15.6666666666667" style="114" customWidth="1"/>
    <col min="10" max="10" width="14.4444444444444" style="114" customWidth="1"/>
    <col min="11" max="11" width="18.1111111111111" style="114" customWidth="1"/>
    <col min="12" max="12" width="8.44444444444444" style="114" customWidth="1"/>
    <col min="13" max="14" width="13.1111111111111" style="115" customWidth="1"/>
    <col min="15" max="15" width="11" style="115" customWidth="1"/>
    <col min="16" max="16" width="14.4444444444444" style="115" customWidth="1"/>
    <col min="17" max="18" width="8.44444444444444" style="115" customWidth="1"/>
    <col min="19" max="19" width="12.1111111111111" style="114" customWidth="1"/>
    <col min="20" max="20" width="14.4444444444444" style="114" customWidth="1"/>
    <col min="21" max="21" width="12.1111111111111" style="114" customWidth="1"/>
    <col min="22" max="26" width="8.44444444444444" style="114" customWidth="1"/>
    <col min="27" max="27" width="10.6666666666667" style="114" customWidth="1"/>
    <col min="28" max="29" width="8.44444444444444" style="114" customWidth="1"/>
    <col min="30" max="30" width="10.6666666666667" style="114" customWidth="1"/>
    <col min="31" max="31" width="15.6666666666667" style="114" customWidth="1"/>
    <col min="32" max="205" width="9.11111111111111" style="114" customWidth="1"/>
    <col min="206" max="16384" width="9.11111111111111" style="115"/>
  </cols>
  <sheetData>
    <row r="1" s="111" customFormat="1" ht="15" customHeight="1" spans="1:32">
      <c r="A1" s="161"/>
      <c r="B1" s="117"/>
      <c r="C1" s="117"/>
      <c r="D1" s="162"/>
      <c r="E1" s="119"/>
      <c r="F1" s="120"/>
      <c r="G1" s="120"/>
      <c r="H1" s="120"/>
      <c r="I1" s="120"/>
      <c r="J1" s="120"/>
      <c r="K1" s="120"/>
      <c r="L1" s="120"/>
      <c r="M1" s="170"/>
      <c r="N1" s="170"/>
      <c r="O1" s="170"/>
      <c r="P1" s="170"/>
      <c r="Q1" s="170"/>
      <c r="R1" s="17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70" t="s">
        <v>159</v>
      </c>
      <c r="AF1" s="170"/>
    </row>
    <row r="2" s="160" customFormat="1" ht="27" customHeight="1" spans="1:32">
      <c r="A2" s="121" t="s">
        <v>160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79"/>
    </row>
    <row r="3" s="105" customFormat="1" ht="18.75" customHeight="1" spans="1:32">
      <c r="A3" s="122" t="s">
        <v>1</v>
      </c>
      <c r="B3" s="123"/>
      <c r="C3" s="123"/>
      <c r="D3" s="124"/>
      <c r="E3" s="125"/>
      <c r="F3" s="126"/>
      <c r="G3" s="120"/>
      <c r="H3" s="120"/>
      <c r="I3" s="126"/>
      <c r="J3" s="126"/>
      <c r="K3" s="126"/>
      <c r="L3" s="126"/>
      <c r="M3" s="125"/>
      <c r="N3" s="125"/>
      <c r="O3" s="125"/>
      <c r="P3" s="125"/>
      <c r="Q3" s="125"/>
      <c r="R3" s="125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5" t="s">
        <v>6</v>
      </c>
      <c r="AF3" s="125"/>
    </row>
    <row r="4" s="111" customFormat="1" ht="22.5" customHeight="1" spans="1:32">
      <c r="A4" s="163" t="s">
        <v>108</v>
      </c>
      <c r="B4" s="163"/>
      <c r="C4" s="164"/>
      <c r="D4" s="129" t="s">
        <v>79</v>
      </c>
      <c r="E4" s="129" t="s">
        <v>161</v>
      </c>
      <c r="F4" s="129" t="s">
        <v>81</v>
      </c>
      <c r="G4" s="130" t="s">
        <v>147</v>
      </c>
      <c r="H4" s="131"/>
      <c r="I4" s="131"/>
      <c r="J4" s="171"/>
      <c r="K4" s="171"/>
      <c r="L4" s="171"/>
      <c r="M4" s="131"/>
      <c r="N4" s="131"/>
      <c r="O4" s="131"/>
      <c r="P4" s="131"/>
      <c r="Q4" s="131"/>
      <c r="R4" s="131"/>
      <c r="S4" s="131"/>
      <c r="T4" s="177" t="s">
        <v>162</v>
      </c>
      <c r="U4" s="158"/>
      <c r="V4" s="158"/>
      <c r="W4" s="158"/>
      <c r="X4" s="178"/>
      <c r="Y4" s="178"/>
      <c r="Z4" s="178"/>
      <c r="AA4" s="178"/>
      <c r="AB4" s="178"/>
      <c r="AC4" s="178"/>
      <c r="AD4" s="178"/>
      <c r="AE4" s="178"/>
      <c r="AF4" s="170"/>
    </row>
    <row r="5" s="111" customFormat="1" ht="26.25" customHeight="1" spans="1:32">
      <c r="A5" s="129" t="s">
        <v>112</v>
      </c>
      <c r="B5" s="129" t="s">
        <v>113</v>
      </c>
      <c r="C5" s="129" t="s">
        <v>114</v>
      </c>
      <c r="D5" s="129"/>
      <c r="E5" s="129"/>
      <c r="F5" s="134"/>
      <c r="G5" s="133" t="s">
        <v>163</v>
      </c>
      <c r="H5" s="133" t="s">
        <v>164</v>
      </c>
      <c r="I5" s="172" t="s">
        <v>165</v>
      </c>
      <c r="J5" s="129" t="s">
        <v>166</v>
      </c>
      <c r="K5" s="129" t="s">
        <v>167</v>
      </c>
      <c r="L5" s="127" t="s">
        <v>168</v>
      </c>
      <c r="M5" s="173" t="s">
        <v>169</v>
      </c>
      <c r="N5" s="134" t="s">
        <v>170</v>
      </c>
      <c r="O5" s="134" t="s">
        <v>171</v>
      </c>
      <c r="P5" s="134" t="s">
        <v>172</v>
      </c>
      <c r="Q5" s="134" t="s">
        <v>173</v>
      </c>
      <c r="R5" s="134" t="s">
        <v>174</v>
      </c>
      <c r="S5" s="127" t="s">
        <v>175</v>
      </c>
      <c r="T5" s="133" t="s">
        <v>163</v>
      </c>
      <c r="U5" s="133" t="s">
        <v>176</v>
      </c>
      <c r="V5" s="133" t="s">
        <v>177</v>
      </c>
      <c r="W5" s="133" t="s">
        <v>178</v>
      </c>
      <c r="X5" s="128" t="s">
        <v>179</v>
      </c>
      <c r="Y5" s="129" t="s">
        <v>180</v>
      </c>
      <c r="Z5" s="129" t="s">
        <v>181</v>
      </c>
      <c r="AA5" s="129" t="s">
        <v>182</v>
      </c>
      <c r="AB5" s="129" t="s">
        <v>183</v>
      </c>
      <c r="AC5" s="129" t="s">
        <v>184</v>
      </c>
      <c r="AD5" s="129" t="s">
        <v>185</v>
      </c>
      <c r="AE5" s="127" t="s">
        <v>186</v>
      </c>
      <c r="AF5" s="170"/>
    </row>
    <row r="6" ht="43.5" customHeight="1" spans="1:31">
      <c r="A6" s="129"/>
      <c r="B6" s="129"/>
      <c r="C6" s="129"/>
      <c r="D6" s="129"/>
      <c r="E6" s="129"/>
      <c r="F6" s="127"/>
      <c r="G6" s="129"/>
      <c r="H6" s="164"/>
      <c r="I6" s="174"/>
      <c r="J6" s="129"/>
      <c r="K6" s="129"/>
      <c r="L6" s="127"/>
      <c r="M6" s="175"/>
      <c r="N6" s="134"/>
      <c r="O6" s="134"/>
      <c r="P6" s="134"/>
      <c r="Q6" s="134"/>
      <c r="R6" s="134"/>
      <c r="S6" s="127"/>
      <c r="T6" s="129"/>
      <c r="U6" s="129"/>
      <c r="V6" s="129"/>
      <c r="W6" s="134"/>
      <c r="X6" s="128"/>
      <c r="Y6" s="129"/>
      <c r="Z6" s="129"/>
      <c r="AA6" s="129"/>
      <c r="AB6" s="129"/>
      <c r="AC6" s="129"/>
      <c r="AD6" s="129"/>
      <c r="AE6" s="127"/>
    </row>
    <row r="7" s="111" customFormat="1" ht="18.9" customHeight="1" spans="1:32">
      <c r="A7" s="165" t="s">
        <v>101</v>
      </c>
      <c r="B7" s="165" t="s">
        <v>101</v>
      </c>
      <c r="C7" s="165" t="s">
        <v>101</v>
      </c>
      <c r="D7" s="166" t="s">
        <v>101</v>
      </c>
      <c r="E7" s="166" t="s">
        <v>101</v>
      </c>
      <c r="F7" s="166">
        <v>1</v>
      </c>
      <c r="G7" s="166">
        <v>2</v>
      </c>
      <c r="H7" s="163">
        <v>3</v>
      </c>
      <c r="I7" s="163">
        <v>4</v>
      </c>
      <c r="J7" s="166">
        <v>5</v>
      </c>
      <c r="K7" s="165">
        <v>6</v>
      </c>
      <c r="L7" s="166">
        <v>7</v>
      </c>
      <c r="M7" s="176">
        <v>8</v>
      </c>
      <c r="N7" s="176">
        <v>9</v>
      </c>
      <c r="O7" s="176">
        <v>10</v>
      </c>
      <c r="P7" s="176">
        <v>11</v>
      </c>
      <c r="Q7" s="176">
        <v>12</v>
      </c>
      <c r="R7" s="176">
        <v>13</v>
      </c>
      <c r="S7" s="166">
        <v>14</v>
      </c>
      <c r="T7" s="165">
        <v>15</v>
      </c>
      <c r="U7" s="166">
        <v>16</v>
      </c>
      <c r="V7" s="166">
        <v>17</v>
      </c>
      <c r="W7" s="166">
        <v>18</v>
      </c>
      <c r="X7" s="166">
        <v>19</v>
      </c>
      <c r="Y7" s="165">
        <v>20</v>
      </c>
      <c r="Z7" s="166">
        <v>21</v>
      </c>
      <c r="AA7" s="166">
        <v>22</v>
      </c>
      <c r="AB7" s="166">
        <v>23</v>
      </c>
      <c r="AC7" s="166">
        <v>24</v>
      </c>
      <c r="AD7" s="166">
        <v>25</v>
      </c>
      <c r="AE7" s="166">
        <v>26</v>
      </c>
      <c r="AF7" s="170"/>
    </row>
    <row r="8" s="111" customFormat="1" ht="18" customHeight="1" spans="1:32">
      <c r="A8" s="137"/>
      <c r="B8" s="138"/>
      <c r="C8" s="139"/>
      <c r="D8" s="140" t="s">
        <v>102</v>
      </c>
      <c r="E8" s="141" t="s">
        <v>103</v>
      </c>
      <c r="F8" s="167">
        <f>G8+T8</f>
        <v>58600310</v>
      </c>
      <c r="G8" s="167">
        <f>SUM(H8:S8)</f>
        <v>50466830</v>
      </c>
      <c r="H8" s="168">
        <v>11939868</v>
      </c>
      <c r="I8" s="144">
        <v>22080648</v>
      </c>
      <c r="J8" s="144">
        <v>2603030</v>
      </c>
      <c r="K8" s="144">
        <v>9612780</v>
      </c>
      <c r="L8" s="144"/>
      <c r="M8" s="144"/>
      <c r="N8" s="144"/>
      <c r="O8" s="144">
        <v>25584</v>
      </c>
      <c r="P8" s="144">
        <v>4032120</v>
      </c>
      <c r="Q8" s="144"/>
      <c r="R8" s="144"/>
      <c r="S8" s="144">
        <v>172800</v>
      </c>
      <c r="T8" s="167">
        <v>8133480</v>
      </c>
      <c r="U8" s="143">
        <v>133980</v>
      </c>
      <c r="V8" s="144"/>
      <c r="W8" s="144"/>
      <c r="X8" s="143"/>
      <c r="Y8" s="144"/>
      <c r="Z8" s="144"/>
      <c r="AA8" s="144"/>
      <c r="AB8" s="144"/>
      <c r="AC8" s="144"/>
      <c r="AD8" s="144"/>
      <c r="AE8" s="156">
        <v>7999500</v>
      </c>
      <c r="AF8" s="170"/>
    </row>
    <row r="9" ht="18" customHeight="1" spans="1:205">
      <c r="A9" s="145">
        <v>204</v>
      </c>
      <c r="B9" s="146"/>
      <c r="C9" s="147"/>
      <c r="D9" s="146">
        <v>3301</v>
      </c>
      <c r="E9" s="145" t="s">
        <v>131</v>
      </c>
      <c r="F9" s="167">
        <f>G9+T9</f>
        <v>58600310</v>
      </c>
      <c r="G9" s="167">
        <f>SUM(H9:S9)</f>
        <v>50466830</v>
      </c>
      <c r="H9" s="168">
        <v>11939868</v>
      </c>
      <c r="I9" s="144">
        <v>22080648</v>
      </c>
      <c r="J9" s="144">
        <v>2603030</v>
      </c>
      <c r="K9" s="144">
        <v>9612780</v>
      </c>
      <c r="L9" s="144"/>
      <c r="M9" s="144"/>
      <c r="N9" s="144"/>
      <c r="O9" s="144">
        <v>25584</v>
      </c>
      <c r="P9" s="144">
        <v>4032120</v>
      </c>
      <c r="Q9" s="144"/>
      <c r="R9" s="144"/>
      <c r="S9" s="144">
        <v>172800</v>
      </c>
      <c r="T9" s="167">
        <v>8133480</v>
      </c>
      <c r="U9" s="143">
        <v>133980</v>
      </c>
      <c r="V9" s="144"/>
      <c r="W9" s="144"/>
      <c r="X9" s="143"/>
      <c r="Y9" s="144"/>
      <c r="Z9" s="144"/>
      <c r="AA9" s="144"/>
      <c r="AB9" s="144"/>
      <c r="AC9" s="144"/>
      <c r="AD9" s="144"/>
      <c r="AE9" s="156">
        <v>7999500</v>
      </c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</row>
    <row r="10" ht="18" customHeight="1" spans="1:205">
      <c r="A10" s="146"/>
      <c r="B10" s="148" t="s">
        <v>132</v>
      </c>
      <c r="C10" s="149"/>
      <c r="D10" s="146">
        <v>3301</v>
      </c>
      <c r="E10" s="145" t="s">
        <v>133</v>
      </c>
      <c r="F10" s="167">
        <f>G10+T10</f>
        <v>58600310</v>
      </c>
      <c r="G10" s="167">
        <f>SUM(H10:S10)</f>
        <v>50466830</v>
      </c>
      <c r="H10" s="168">
        <v>11939868</v>
      </c>
      <c r="I10" s="144">
        <v>22080648</v>
      </c>
      <c r="J10" s="144">
        <v>2603030</v>
      </c>
      <c r="K10" s="144">
        <v>9612780</v>
      </c>
      <c r="L10" s="144"/>
      <c r="M10" s="144"/>
      <c r="N10" s="144"/>
      <c r="O10" s="144">
        <v>25584</v>
      </c>
      <c r="P10" s="144">
        <v>4032120</v>
      </c>
      <c r="Q10" s="144"/>
      <c r="R10" s="144"/>
      <c r="S10" s="144">
        <v>172800</v>
      </c>
      <c r="T10" s="167">
        <v>8133480</v>
      </c>
      <c r="U10" s="143">
        <v>133980</v>
      </c>
      <c r="V10" s="144"/>
      <c r="W10" s="144"/>
      <c r="X10" s="143"/>
      <c r="Y10" s="144"/>
      <c r="Z10" s="144"/>
      <c r="AA10" s="144"/>
      <c r="AB10" s="144"/>
      <c r="AC10" s="144"/>
      <c r="AD10" s="144"/>
      <c r="AE10" s="156">
        <v>7999500</v>
      </c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</row>
    <row r="11" ht="18" customHeight="1" spans="1:205">
      <c r="A11" s="150"/>
      <c r="B11" s="151"/>
      <c r="C11" s="152" t="s">
        <v>134</v>
      </c>
      <c r="D11" s="140" t="s">
        <v>102</v>
      </c>
      <c r="E11" s="153" t="s">
        <v>187</v>
      </c>
      <c r="F11" s="167">
        <f>G11+T11</f>
        <v>58600310</v>
      </c>
      <c r="G11" s="167">
        <f>SUM(H11:S11)</f>
        <v>50466830</v>
      </c>
      <c r="H11" s="168">
        <v>11939868</v>
      </c>
      <c r="I11" s="144">
        <v>22080648</v>
      </c>
      <c r="J11" s="144">
        <v>2603030</v>
      </c>
      <c r="K11" s="144">
        <v>9612780</v>
      </c>
      <c r="L11" s="144"/>
      <c r="M11" s="144"/>
      <c r="N11" s="144"/>
      <c r="O11" s="144">
        <v>25584</v>
      </c>
      <c r="P11" s="144">
        <v>4032120</v>
      </c>
      <c r="Q11" s="144"/>
      <c r="R11" s="144"/>
      <c r="S11" s="144">
        <v>172800</v>
      </c>
      <c r="T11" s="167">
        <v>8133480</v>
      </c>
      <c r="U11" s="143">
        <v>133980</v>
      </c>
      <c r="V11" s="144"/>
      <c r="W11" s="144"/>
      <c r="X11" s="143"/>
      <c r="Y11" s="144"/>
      <c r="Z11" s="144"/>
      <c r="AA11" s="144"/>
      <c r="AB11" s="144"/>
      <c r="AC11" s="144"/>
      <c r="AD11" s="144"/>
      <c r="AE11" s="156">
        <v>7999500</v>
      </c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</row>
    <row r="12" ht="18" customHeight="1" spans="1:205">
      <c r="A12" s="150"/>
      <c r="B12" s="150"/>
      <c r="C12" s="150"/>
      <c r="D12" s="150"/>
      <c r="E12" s="150"/>
      <c r="F12" s="167"/>
      <c r="G12" s="167"/>
      <c r="H12" s="169"/>
      <c r="I12" s="150"/>
      <c r="J12" s="169"/>
      <c r="K12" s="169"/>
      <c r="L12" s="150"/>
      <c r="M12" s="150"/>
      <c r="N12" s="150"/>
      <c r="O12" s="150"/>
      <c r="P12" s="150"/>
      <c r="Q12" s="150"/>
      <c r="R12" s="150"/>
      <c r="S12" s="150"/>
      <c r="T12" s="167"/>
      <c r="U12" s="150"/>
      <c r="V12" s="150"/>
      <c r="W12" s="150"/>
      <c r="X12" s="150"/>
      <c r="Y12" s="150"/>
      <c r="Z12" s="150"/>
      <c r="AA12" s="150"/>
      <c r="AB12" s="150"/>
      <c r="AC12" s="150"/>
      <c r="AD12" s="169"/>
      <c r="AE12" s="150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</row>
    <row r="13" ht="18" customHeight="1" spans="1:205">
      <c r="A13" s="150"/>
      <c r="B13" s="150"/>
      <c r="C13" s="150"/>
      <c r="D13" s="150"/>
      <c r="E13" s="150"/>
      <c r="F13" s="150"/>
      <c r="G13" s="150"/>
      <c r="H13" s="169"/>
      <c r="I13" s="150"/>
      <c r="J13" s="169"/>
      <c r="K13" s="169"/>
      <c r="L13" s="150"/>
      <c r="M13" s="150"/>
      <c r="N13" s="150"/>
      <c r="O13" s="150"/>
      <c r="P13" s="150"/>
      <c r="Q13" s="150"/>
      <c r="R13" s="150"/>
      <c r="S13" s="150"/>
      <c r="T13" s="167">
        <f t="shared" ref="T13" si="0">SUM(U13:AE13)</f>
        <v>0</v>
      </c>
      <c r="U13" s="150"/>
      <c r="V13" s="150"/>
      <c r="W13" s="150"/>
      <c r="X13" s="150"/>
      <c r="Y13" s="150"/>
      <c r="Z13" s="150"/>
      <c r="AA13" s="150"/>
      <c r="AB13" s="150"/>
      <c r="AC13" s="150"/>
      <c r="AD13" s="169"/>
      <c r="AE13" s="150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</row>
    <row r="14" ht="18" customHeight="1" spans="1:205">
      <c r="A14" s="150"/>
      <c r="B14" s="150"/>
      <c r="C14" s="150"/>
      <c r="D14" s="150"/>
      <c r="E14" s="150"/>
      <c r="F14" s="150"/>
      <c r="G14" s="150"/>
      <c r="H14" s="169"/>
      <c r="I14" s="150"/>
      <c r="J14" s="169"/>
      <c r="K14" s="169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69"/>
      <c r="AE14" s="150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</row>
    <row r="15" ht="18" customHeight="1" spans="1:205">
      <c r="A15" s="150"/>
      <c r="B15" s="150"/>
      <c r="C15" s="150"/>
      <c r="D15" s="150"/>
      <c r="E15" s="150"/>
      <c r="F15" s="150"/>
      <c r="G15" s="150"/>
      <c r="H15" s="169"/>
      <c r="I15" s="150"/>
      <c r="J15" s="169"/>
      <c r="K15" s="169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69"/>
      <c r="AE15" s="150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</row>
    <row r="16" ht="18" customHeight="1" spans="1:205">
      <c r="A16" s="150"/>
      <c r="B16" s="150"/>
      <c r="C16" s="150"/>
      <c r="D16" s="150"/>
      <c r="E16" s="150"/>
      <c r="F16" s="150"/>
      <c r="G16" s="150"/>
      <c r="H16" s="169"/>
      <c r="I16" s="150"/>
      <c r="J16" s="169"/>
      <c r="K16" s="169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69"/>
      <c r="AE16" s="150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</row>
    <row r="17" ht="18" customHeight="1" spans="1:205">
      <c r="A17" s="150"/>
      <c r="B17" s="150"/>
      <c r="C17" s="150"/>
      <c r="D17" s="150"/>
      <c r="E17" s="150"/>
      <c r="F17" s="150"/>
      <c r="G17" s="150"/>
      <c r="H17" s="169"/>
      <c r="I17" s="150"/>
      <c r="J17" s="169"/>
      <c r="K17" s="169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69"/>
      <c r="AE17" s="150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</row>
    <row r="18" ht="18" customHeight="1" spans="1:205">
      <c r="A18" s="150"/>
      <c r="B18" s="150"/>
      <c r="C18" s="150"/>
      <c r="D18" s="150"/>
      <c r="E18" s="150"/>
      <c r="F18" s="150"/>
      <c r="G18" s="150"/>
      <c r="H18" s="169"/>
      <c r="I18" s="150"/>
      <c r="J18" s="169"/>
      <c r="K18" s="169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69"/>
      <c r="AE18" s="150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</row>
    <row r="19" ht="18" customHeight="1" spans="1:205">
      <c r="A19" s="150"/>
      <c r="B19" s="150"/>
      <c r="C19" s="150"/>
      <c r="D19" s="150"/>
      <c r="E19" s="150"/>
      <c r="F19" s="150"/>
      <c r="G19" s="150"/>
      <c r="H19" s="169"/>
      <c r="I19" s="150"/>
      <c r="J19" s="169"/>
      <c r="K19" s="169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69"/>
      <c r="AE19" s="150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</row>
    <row r="20" ht="18" customHeight="1" spans="1:205">
      <c r="A20" s="150"/>
      <c r="B20" s="150"/>
      <c r="C20" s="150"/>
      <c r="D20" s="150"/>
      <c r="E20" s="150"/>
      <c r="F20" s="150"/>
      <c r="G20" s="150"/>
      <c r="H20" s="169"/>
      <c r="I20" s="150"/>
      <c r="J20" s="169"/>
      <c r="K20" s="169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69"/>
      <c r="AE20" s="150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</row>
    <row r="21" ht="18" customHeight="1" spans="1:205">
      <c r="A21" s="150"/>
      <c r="B21" s="150"/>
      <c r="C21" s="150"/>
      <c r="D21" s="150"/>
      <c r="E21" s="150"/>
      <c r="F21" s="150"/>
      <c r="G21" s="150"/>
      <c r="H21" s="169"/>
      <c r="I21" s="150"/>
      <c r="J21" s="169"/>
      <c r="K21" s="169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69"/>
      <c r="AE21" s="150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</row>
    <row r="22" ht="18" customHeight="1" spans="1:205">
      <c r="A22" s="150"/>
      <c r="B22" s="150"/>
      <c r="C22" s="150"/>
      <c r="D22" s="150"/>
      <c r="E22" s="150"/>
      <c r="F22" s="150"/>
      <c r="G22" s="150"/>
      <c r="H22" s="169"/>
      <c r="I22" s="150"/>
      <c r="J22" s="169"/>
      <c r="K22" s="169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69"/>
      <c r="AE22" s="15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</row>
    <row r="23" ht="18" customHeight="1" spans="1:205">
      <c r="A23" s="150"/>
      <c r="B23" s="150"/>
      <c r="C23" s="150"/>
      <c r="D23" s="150"/>
      <c r="E23" s="150"/>
      <c r="F23" s="150"/>
      <c r="G23" s="150"/>
      <c r="H23" s="169"/>
      <c r="I23" s="150"/>
      <c r="J23" s="169"/>
      <c r="K23" s="169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69"/>
      <c r="AE23" s="150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</row>
    <row r="24" ht="18" customHeight="1" spans="1:205">
      <c r="A24" s="150"/>
      <c r="B24" s="150"/>
      <c r="C24" s="150"/>
      <c r="D24" s="150"/>
      <c r="E24" s="150"/>
      <c r="F24" s="150"/>
      <c r="G24" s="150"/>
      <c r="H24" s="169"/>
      <c r="I24" s="150"/>
      <c r="J24" s="169"/>
      <c r="K24" s="169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69"/>
      <c r="AE24" s="150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</row>
    <row r="25" ht="18" customHeight="1" spans="1:205">
      <c r="A25" s="150"/>
      <c r="B25" s="150"/>
      <c r="C25" s="150"/>
      <c r="D25" s="150"/>
      <c r="E25" s="150"/>
      <c r="F25" s="150"/>
      <c r="G25" s="150"/>
      <c r="H25" s="169"/>
      <c r="I25" s="150"/>
      <c r="J25" s="169"/>
      <c r="K25" s="169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69"/>
      <c r="AE25" s="150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</row>
    <row r="26" ht="18" customHeight="1" spans="1:205">
      <c r="A26" s="150"/>
      <c r="B26" s="150"/>
      <c r="C26" s="150"/>
      <c r="D26" s="150"/>
      <c r="E26" s="150"/>
      <c r="F26" s="150"/>
      <c r="G26" s="150"/>
      <c r="H26" s="169"/>
      <c r="I26" s="150"/>
      <c r="J26" s="169"/>
      <c r="K26" s="169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69"/>
      <c r="AE26" s="150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</row>
    <row r="27" spans="1:205">
      <c r="A27" s="150"/>
      <c r="B27" s="150"/>
      <c r="C27" s="150"/>
      <c r="D27" s="150"/>
      <c r="E27" s="150"/>
      <c r="F27" s="150"/>
      <c r="G27" s="150"/>
      <c r="H27" s="169"/>
      <c r="I27" s="150"/>
      <c r="J27" s="169"/>
      <c r="K27" s="169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69"/>
      <c r="AE27" s="150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</row>
    <row r="28" spans="1:205">
      <c r="A28" s="150"/>
      <c r="B28" s="150"/>
      <c r="C28" s="150"/>
      <c r="D28" s="150"/>
      <c r="E28" s="150"/>
      <c r="F28" s="150"/>
      <c r="G28" s="150"/>
      <c r="H28" s="169"/>
      <c r="I28" s="150"/>
      <c r="J28" s="169"/>
      <c r="K28" s="169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69"/>
      <c r="AE28" s="150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</row>
    <row r="29" spans="1:205">
      <c r="A29" s="115"/>
      <c r="B29" s="115"/>
      <c r="C29" s="115"/>
      <c r="D29" s="115"/>
      <c r="E29" s="115"/>
      <c r="F29" s="115"/>
      <c r="G29" s="115"/>
      <c r="I29" s="115"/>
      <c r="L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</row>
    <row r="30" spans="1:205">
      <c r="A30" s="115"/>
      <c r="B30" s="115"/>
      <c r="C30" s="115"/>
      <c r="D30" s="115"/>
      <c r="E30" s="115"/>
      <c r="F30" s="115"/>
      <c r="G30" s="115"/>
      <c r="I30" s="115"/>
      <c r="L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</row>
    <row r="31" spans="1:205">
      <c r="A31" s="115"/>
      <c r="B31" s="115"/>
      <c r="C31" s="115"/>
      <c r="D31" s="115"/>
      <c r="E31" s="115"/>
      <c r="F31" s="115"/>
      <c r="G31" s="115"/>
      <c r="I31" s="115"/>
      <c r="L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</row>
    <row r="32" spans="1:205">
      <c r="A32" s="115"/>
      <c r="B32" s="115"/>
      <c r="C32" s="115"/>
      <c r="D32" s="115"/>
      <c r="E32" s="115"/>
      <c r="F32" s="115"/>
      <c r="G32" s="115"/>
      <c r="I32" s="115"/>
      <c r="L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</row>
    <row r="33" spans="1:205">
      <c r="A33" s="115"/>
      <c r="B33" s="115"/>
      <c r="C33" s="115"/>
      <c r="D33" s="115"/>
      <c r="E33" s="115"/>
      <c r="F33" s="115"/>
      <c r="G33" s="115"/>
      <c r="I33" s="115"/>
      <c r="L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</row>
    <row r="34" spans="1:205">
      <c r="A34" s="115"/>
      <c r="B34" s="115"/>
      <c r="C34" s="115"/>
      <c r="D34" s="115"/>
      <c r="E34" s="115"/>
      <c r="F34" s="115"/>
      <c r="G34" s="115"/>
      <c r="I34" s="115"/>
      <c r="L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</row>
    <row r="35" spans="1:205">
      <c r="A35" s="115"/>
      <c r="B35" s="115"/>
      <c r="C35" s="115"/>
      <c r="D35" s="115"/>
      <c r="E35" s="115"/>
      <c r="F35" s="115"/>
      <c r="G35" s="115"/>
      <c r="I35" s="115"/>
      <c r="L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</row>
    <row r="36" spans="1:205">
      <c r="A36" s="115"/>
      <c r="B36" s="115"/>
      <c r="C36" s="115"/>
      <c r="D36" s="115"/>
      <c r="E36" s="115"/>
      <c r="F36" s="115"/>
      <c r="G36" s="115"/>
      <c r="I36" s="115"/>
      <c r="L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</row>
    <row r="37" spans="1:205">
      <c r="A37" s="115"/>
      <c r="B37" s="115"/>
      <c r="C37" s="115"/>
      <c r="D37" s="115"/>
      <c r="E37" s="115"/>
      <c r="F37" s="115"/>
      <c r="G37" s="115"/>
      <c r="I37" s="115"/>
      <c r="L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</row>
    <row r="38" spans="1:205">
      <c r="A38" s="115"/>
      <c r="B38" s="115"/>
      <c r="C38" s="115"/>
      <c r="D38" s="115"/>
      <c r="E38" s="115"/>
      <c r="F38" s="115"/>
      <c r="G38" s="115"/>
      <c r="I38" s="115"/>
      <c r="L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</row>
    <row r="39" spans="1:205">
      <c r="A39" s="115"/>
      <c r="B39" s="115"/>
      <c r="C39" s="115"/>
      <c r="D39" s="115"/>
      <c r="E39" s="115"/>
      <c r="F39" s="115"/>
      <c r="G39" s="115"/>
      <c r="I39" s="115"/>
      <c r="L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</row>
    <row r="40" spans="1:205">
      <c r="A40" s="115"/>
      <c r="B40" s="115"/>
      <c r="C40" s="115"/>
      <c r="D40" s="115"/>
      <c r="E40" s="115"/>
      <c r="F40" s="115"/>
      <c r="G40" s="115"/>
      <c r="I40" s="115"/>
      <c r="L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</row>
    <row r="41" spans="1:205">
      <c r="A41" s="115"/>
      <c r="B41" s="115"/>
      <c r="C41" s="115"/>
      <c r="D41" s="115"/>
      <c r="E41" s="115"/>
      <c r="F41" s="115"/>
      <c r="G41" s="115"/>
      <c r="I41" s="115"/>
      <c r="L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</row>
    <row r="42" spans="1:205">
      <c r="A42" s="115"/>
      <c r="B42" s="115"/>
      <c r="C42" s="115"/>
      <c r="D42" s="115"/>
      <c r="E42" s="115"/>
      <c r="F42" s="115"/>
      <c r="G42" s="115"/>
      <c r="I42" s="115"/>
      <c r="L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</row>
    <row r="43" spans="1:205">
      <c r="A43" s="115"/>
      <c r="B43" s="115"/>
      <c r="C43" s="115"/>
      <c r="D43" s="115"/>
      <c r="E43" s="115"/>
      <c r="F43" s="115"/>
      <c r="G43" s="115"/>
      <c r="I43" s="115"/>
      <c r="L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</row>
    <row r="44" spans="1:205">
      <c r="A44" s="115"/>
      <c r="B44" s="115"/>
      <c r="C44" s="115"/>
      <c r="D44" s="115"/>
      <c r="E44" s="115"/>
      <c r="F44" s="115"/>
      <c r="G44" s="115"/>
      <c r="I44" s="115"/>
      <c r="L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</row>
    <row r="45" spans="1:205">
      <c r="A45" s="115"/>
      <c r="B45" s="115"/>
      <c r="C45" s="115"/>
      <c r="D45" s="115"/>
      <c r="E45" s="115"/>
      <c r="F45" s="115"/>
      <c r="G45" s="115"/>
      <c r="I45" s="115"/>
      <c r="L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</row>
    <row r="46" spans="1:205">
      <c r="A46" s="115"/>
      <c r="B46" s="115"/>
      <c r="C46" s="115"/>
      <c r="D46" s="115"/>
      <c r="E46" s="115"/>
      <c r="F46" s="115"/>
      <c r="G46" s="115"/>
      <c r="I46" s="115"/>
      <c r="L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</row>
    <row r="47" spans="1:205">
      <c r="A47" s="115"/>
      <c r="B47" s="115"/>
      <c r="C47" s="115"/>
      <c r="D47" s="115"/>
      <c r="E47" s="115"/>
      <c r="F47" s="115"/>
      <c r="G47" s="115"/>
      <c r="I47" s="115"/>
      <c r="L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</row>
    <row r="48" spans="1:205">
      <c r="A48" s="115"/>
      <c r="B48" s="115"/>
      <c r="C48" s="115"/>
      <c r="D48" s="115"/>
      <c r="E48" s="115"/>
      <c r="F48" s="115"/>
      <c r="G48" s="115"/>
      <c r="I48" s="115"/>
      <c r="L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</row>
    <row r="49" spans="1:205">
      <c r="A49" s="115"/>
      <c r="B49" s="115"/>
      <c r="C49" s="115"/>
      <c r="D49" s="115"/>
      <c r="E49" s="115"/>
      <c r="F49" s="115"/>
      <c r="G49" s="115"/>
      <c r="I49" s="115"/>
      <c r="L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</row>
    <row r="50" spans="1:205">
      <c r="A50" s="115"/>
      <c r="B50" s="115"/>
      <c r="C50" s="115"/>
      <c r="D50" s="115"/>
      <c r="E50" s="115"/>
      <c r="F50" s="115"/>
      <c r="G50" s="115"/>
      <c r="I50" s="115"/>
      <c r="L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</row>
    <row r="51" spans="1:205">
      <c r="A51" s="115"/>
      <c r="B51" s="115"/>
      <c r="C51" s="115"/>
      <c r="D51" s="115"/>
      <c r="E51" s="115"/>
      <c r="F51" s="115"/>
      <c r="G51" s="115"/>
      <c r="I51" s="115"/>
      <c r="L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</row>
    <row r="52" spans="1:205">
      <c r="A52" s="115"/>
      <c r="B52" s="115"/>
      <c r="C52" s="115"/>
      <c r="D52" s="115"/>
      <c r="E52" s="115"/>
      <c r="F52" s="115"/>
      <c r="G52" s="115"/>
      <c r="I52" s="115"/>
      <c r="L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</row>
    <row r="53" spans="1:205">
      <c r="A53" s="115"/>
      <c r="B53" s="115"/>
      <c r="C53" s="115"/>
      <c r="D53" s="115"/>
      <c r="E53" s="115"/>
      <c r="F53" s="115"/>
      <c r="G53" s="115"/>
      <c r="I53" s="115"/>
      <c r="L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</row>
    <row r="54" spans="1:205">
      <c r="A54" s="115"/>
      <c r="B54" s="115"/>
      <c r="C54" s="115"/>
      <c r="D54" s="115"/>
      <c r="E54" s="115"/>
      <c r="F54" s="115"/>
      <c r="G54" s="115"/>
      <c r="I54" s="115"/>
      <c r="L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</row>
    <row r="55" spans="1:205">
      <c r="A55" s="115"/>
      <c r="B55" s="115"/>
      <c r="C55" s="115"/>
      <c r="D55" s="115"/>
      <c r="E55" s="115"/>
      <c r="F55" s="115"/>
      <c r="G55" s="115"/>
      <c r="I55" s="115"/>
      <c r="L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</row>
    <row r="56" spans="1:205">
      <c r="A56" s="115"/>
      <c r="B56" s="115"/>
      <c r="C56" s="115"/>
      <c r="D56" s="115"/>
      <c r="E56" s="115"/>
      <c r="F56" s="115"/>
      <c r="G56" s="115"/>
      <c r="I56" s="115"/>
      <c r="L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</row>
    <row r="57" spans="1:205">
      <c r="A57" s="115"/>
      <c r="B57" s="115"/>
      <c r="C57" s="115"/>
      <c r="D57" s="115"/>
      <c r="E57" s="115"/>
      <c r="F57" s="115"/>
      <c r="G57" s="115"/>
      <c r="I57" s="115"/>
      <c r="L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</row>
    <row r="58" spans="1:205">
      <c r="A58" s="115"/>
      <c r="B58" s="115"/>
      <c r="C58" s="115"/>
      <c r="D58" s="115"/>
      <c r="E58" s="115"/>
      <c r="F58" s="115"/>
      <c r="G58" s="115"/>
      <c r="I58" s="115"/>
      <c r="L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</row>
    <row r="59" spans="1:205">
      <c r="A59" s="115"/>
      <c r="B59" s="115"/>
      <c r="C59" s="115"/>
      <c r="D59" s="115"/>
      <c r="E59" s="115"/>
      <c r="F59" s="115"/>
      <c r="G59" s="115"/>
      <c r="I59" s="115"/>
      <c r="L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</row>
    <row r="60" spans="1:205">
      <c r="A60" s="115"/>
      <c r="B60" s="115"/>
      <c r="C60" s="115"/>
      <c r="D60" s="115"/>
      <c r="E60" s="115"/>
      <c r="F60" s="115"/>
      <c r="G60" s="115"/>
      <c r="I60" s="115"/>
      <c r="L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</row>
    <row r="61" spans="1:205">
      <c r="A61" s="115"/>
      <c r="B61" s="115"/>
      <c r="C61" s="115"/>
      <c r="D61" s="115"/>
      <c r="E61" s="115"/>
      <c r="F61" s="115"/>
      <c r="G61" s="115"/>
      <c r="I61" s="115"/>
      <c r="L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</row>
    <row r="62" spans="1:205">
      <c r="A62" s="115"/>
      <c r="B62" s="115"/>
      <c r="C62" s="115"/>
      <c r="D62" s="115"/>
      <c r="E62" s="115"/>
      <c r="F62" s="115"/>
      <c r="G62" s="115"/>
      <c r="I62" s="115"/>
      <c r="L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</row>
    <row r="63" spans="1:205">
      <c r="A63" s="115"/>
      <c r="B63" s="115"/>
      <c r="C63" s="115"/>
      <c r="D63" s="115"/>
      <c r="E63" s="115"/>
      <c r="F63" s="115"/>
      <c r="G63" s="115"/>
      <c r="I63" s="115"/>
      <c r="L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</row>
    <row r="64" spans="1:205">
      <c r="A64" s="115"/>
      <c r="B64" s="115"/>
      <c r="C64" s="115"/>
      <c r="D64" s="115"/>
      <c r="E64" s="115"/>
      <c r="F64" s="115"/>
      <c r="G64" s="115"/>
      <c r="I64" s="115"/>
      <c r="L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</row>
    <row r="65" spans="1:205">
      <c r="A65" s="115"/>
      <c r="B65" s="115"/>
      <c r="C65" s="115"/>
      <c r="D65" s="115"/>
      <c r="E65" s="115"/>
      <c r="F65" s="115"/>
      <c r="G65" s="115"/>
      <c r="I65" s="115"/>
      <c r="L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</row>
    <row r="66" spans="1:205">
      <c r="A66" s="115"/>
      <c r="B66" s="115"/>
      <c r="C66" s="115"/>
      <c r="D66" s="115"/>
      <c r="E66" s="115"/>
      <c r="F66" s="115"/>
      <c r="G66" s="115"/>
      <c r="I66" s="115"/>
      <c r="L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</row>
    <row r="67" spans="1:205">
      <c r="A67" s="115"/>
      <c r="B67" s="115"/>
      <c r="C67" s="115"/>
      <c r="D67" s="115"/>
      <c r="E67" s="115"/>
      <c r="F67" s="115"/>
      <c r="G67" s="115"/>
      <c r="I67" s="115"/>
      <c r="L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</row>
  </sheetData>
  <mergeCells count="32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78740157480315" right="0.393700787401575" top="0.472440963655006" bottom="0.472440963655006" header="0.314960634614539" footer="0.236220481827503"/>
  <pageSetup paperSize="9" scale="66" fitToHeight="10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P60"/>
  <sheetViews>
    <sheetView showGridLines="0" workbookViewId="0">
      <selection activeCell="F15" sqref="F15"/>
    </sheetView>
  </sheetViews>
  <sheetFormatPr defaultColWidth="9.11111111111111" defaultRowHeight="18.9" customHeight="1"/>
  <cols>
    <col min="1" max="1" width="5.44444444444444" style="108" customWidth="1"/>
    <col min="2" max="2" width="5" style="109" customWidth="1"/>
    <col min="3" max="3" width="4.33333333333333" style="109" customWidth="1"/>
    <col min="4" max="4" width="10.6666666666667" style="110" customWidth="1"/>
    <col min="5" max="5" width="26" style="111" customWidth="1"/>
    <col min="6" max="6" width="14.4444444444444" style="112" customWidth="1"/>
    <col min="7" max="7" width="18.1111111111111" style="112" customWidth="1"/>
    <col min="8" max="9" width="8.44444444444444" style="112" customWidth="1"/>
    <col min="10" max="11" width="6.33333333333333" style="112" customWidth="1"/>
    <col min="12" max="12" width="8.44444444444444" style="112" customWidth="1"/>
    <col min="13" max="16" width="8.44444444444444" style="113" customWidth="1"/>
    <col min="17" max="17" width="11.4444444444444" style="113" customWidth="1"/>
    <col min="18" max="18" width="16.8888888888889" style="113" customWidth="1"/>
    <col min="19" max="19" width="10.6666666666667" style="113" customWidth="1"/>
    <col min="20" max="28" width="8.44444444444444" style="113" customWidth="1"/>
    <col min="29" max="29" width="10.6666666666667" style="113" customWidth="1"/>
    <col min="30" max="30" width="13.1111111111111" style="113" customWidth="1"/>
    <col min="31" max="31" width="10.6666666666667" style="113" customWidth="1"/>
    <col min="32" max="32" width="13.1111111111111" style="112" customWidth="1"/>
    <col min="33" max="250" width="9.11111111111111" style="114" customWidth="1"/>
    <col min="251" max="16384" width="9.11111111111111" style="115"/>
  </cols>
  <sheetData>
    <row r="3" ht="20.25" customHeight="1" spans="1:32">
      <c r="A3" s="116"/>
      <c r="B3" s="117"/>
      <c r="C3" s="117"/>
      <c r="D3" s="118"/>
      <c r="E3" s="119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57" t="s">
        <v>188</v>
      </c>
    </row>
    <row r="4" ht="21.75" customHeight="1" spans="1:32">
      <c r="A4" s="121" t="s">
        <v>189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</row>
    <row r="5" s="105" customFormat="1" ht="20.25" customHeight="1" spans="1:33">
      <c r="A5" s="122" t="s">
        <v>1</v>
      </c>
      <c r="B5" s="123"/>
      <c r="C5" s="123"/>
      <c r="D5" s="124"/>
      <c r="E5" s="125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57" t="s">
        <v>6</v>
      </c>
      <c r="AG5" s="125"/>
    </row>
    <row r="6" s="106" customFormat="1" ht="18.75" customHeight="1" spans="1:32">
      <c r="A6" s="127" t="s">
        <v>108</v>
      </c>
      <c r="B6" s="127"/>
      <c r="C6" s="127"/>
      <c r="D6" s="128" t="s">
        <v>79</v>
      </c>
      <c r="E6" s="129" t="s">
        <v>109</v>
      </c>
      <c r="F6" s="129" t="s">
        <v>81</v>
      </c>
      <c r="G6" s="130" t="s">
        <v>148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58"/>
    </row>
    <row r="7" s="106" customFormat="1" ht="35.25" customHeight="1" spans="1:32">
      <c r="A7" s="132" t="s">
        <v>112</v>
      </c>
      <c r="B7" s="132" t="s">
        <v>113</v>
      </c>
      <c r="C7" s="133" t="s">
        <v>114</v>
      </c>
      <c r="D7" s="129"/>
      <c r="E7" s="129"/>
      <c r="F7" s="134"/>
      <c r="G7" s="132" t="s">
        <v>190</v>
      </c>
      <c r="H7" s="132" t="s">
        <v>191</v>
      </c>
      <c r="I7" s="132" t="s">
        <v>192</v>
      </c>
      <c r="J7" s="154" t="s">
        <v>193</v>
      </c>
      <c r="K7" s="154" t="s">
        <v>194</v>
      </c>
      <c r="L7" s="154" t="s">
        <v>195</v>
      </c>
      <c r="M7" s="154" t="s">
        <v>196</v>
      </c>
      <c r="N7" s="154" t="s">
        <v>197</v>
      </c>
      <c r="O7" s="154" t="s">
        <v>198</v>
      </c>
      <c r="P7" s="154" t="s">
        <v>199</v>
      </c>
      <c r="Q7" s="154" t="s">
        <v>200</v>
      </c>
      <c r="R7" s="154" t="s">
        <v>201</v>
      </c>
      <c r="S7" s="154" t="s">
        <v>202</v>
      </c>
      <c r="T7" s="154" t="s">
        <v>203</v>
      </c>
      <c r="U7" s="154" t="s">
        <v>204</v>
      </c>
      <c r="V7" s="154" t="s">
        <v>205</v>
      </c>
      <c r="W7" s="154" t="s">
        <v>206</v>
      </c>
      <c r="X7" s="154" t="s">
        <v>207</v>
      </c>
      <c r="Y7" s="154" t="s">
        <v>208</v>
      </c>
      <c r="Z7" s="154" t="s">
        <v>209</v>
      </c>
      <c r="AA7" s="154" t="s">
        <v>210</v>
      </c>
      <c r="AB7" s="154" t="s">
        <v>211</v>
      </c>
      <c r="AC7" s="154" t="s">
        <v>212</v>
      </c>
      <c r="AD7" s="154" t="s">
        <v>213</v>
      </c>
      <c r="AE7" s="154" t="s">
        <v>214</v>
      </c>
      <c r="AF7" s="154" t="s">
        <v>215</v>
      </c>
    </row>
    <row r="8" s="107" customFormat="1" customHeight="1" spans="1:32">
      <c r="A8" s="135" t="s">
        <v>101</v>
      </c>
      <c r="B8" s="135" t="s">
        <v>101</v>
      </c>
      <c r="C8" s="135" t="s">
        <v>101</v>
      </c>
      <c r="D8" s="135" t="s">
        <v>101</v>
      </c>
      <c r="E8" s="135" t="s">
        <v>101</v>
      </c>
      <c r="F8" s="135">
        <v>1</v>
      </c>
      <c r="G8" s="135">
        <v>2</v>
      </c>
      <c r="H8" s="136">
        <v>3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135">
        <v>9</v>
      </c>
      <c r="O8" s="135">
        <v>10</v>
      </c>
      <c r="P8" s="135">
        <v>11</v>
      </c>
      <c r="Q8" s="135">
        <v>12</v>
      </c>
      <c r="R8" s="135">
        <v>13</v>
      </c>
      <c r="S8" s="135">
        <v>14</v>
      </c>
      <c r="T8" s="135">
        <v>15</v>
      </c>
      <c r="U8" s="135">
        <v>16</v>
      </c>
      <c r="V8" s="135">
        <v>17</v>
      </c>
      <c r="W8" s="135">
        <v>18</v>
      </c>
      <c r="X8" s="135">
        <v>19</v>
      </c>
      <c r="Y8" s="135">
        <v>20</v>
      </c>
      <c r="Z8" s="136">
        <v>21</v>
      </c>
      <c r="AA8" s="135">
        <v>22</v>
      </c>
      <c r="AB8" s="135">
        <v>23</v>
      </c>
      <c r="AC8" s="135">
        <v>24</v>
      </c>
      <c r="AD8" s="135">
        <v>25</v>
      </c>
      <c r="AE8" s="135">
        <v>26</v>
      </c>
      <c r="AF8" s="135">
        <v>27</v>
      </c>
    </row>
    <row r="9" ht="18" customHeight="1" spans="1:250">
      <c r="A9" s="137"/>
      <c r="B9" s="138"/>
      <c r="C9" s="139"/>
      <c r="D9" s="140" t="s">
        <v>102</v>
      </c>
      <c r="E9" s="141" t="s">
        <v>103</v>
      </c>
      <c r="F9" s="142">
        <f>SUM(G9:AF9)</f>
        <v>22447660</v>
      </c>
      <c r="G9" s="143">
        <v>21070000</v>
      </c>
      <c r="H9" s="144"/>
      <c r="I9" s="144"/>
      <c r="J9" s="144"/>
      <c r="K9" s="144"/>
      <c r="L9" s="144"/>
      <c r="M9" s="144"/>
      <c r="N9" s="144"/>
      <c r="O9" s="144"/>
      <c r="P9" s="144"/>
      <c r="Q9" s="144">
        <v>9660</v>
      </c>
      <c r="R9" s="144">
        <v>1368000</v>
      </c>
      <c r="S9" s="144"/>
      <c r="T9" s="144"/>
      <c r="U9" s="144"/>
      <c r="V9" s="156"/>
      <c r="W9" s="143"/>
      <c r="X9" s="156"/>
      <c r="Y9" s="159"/>
      <c r="Z9" s="143"/>
      <c r="AA9" s="144"/>
      <c r="AB9" s="144"/>
      <c r="AC9" s="144"/>
      <c r="AD9" s="144"/>
      <c r="AE9" s="144"/>
      <c r="AF9" s="156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</row>
    <row r="10" ht="18" customHeight="1" spans="1:250">
      <c r="A10" s="145">
        <v>204</v>
      </c>
      <c r="B10" s="146"/>
      <c r="C10" s="147"/>
      <c r="D10" s="146">
        <v>3301</v>
      </c>
      <c r="E10" s="145" t="s">
        <v>131</v>
      </c>
      <c r="F10" s="142">
        <f>SUM(G10:AF10)</f>
        <v>22447660</v>
      </c>
      <c r="G10" s="143">
        <v>21070000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>
        <v>9660</v>
      </c>
      <c r="R10" s="144">
        <v>1368000</v>
      </c>
      <c r="S10" s="144"/>
      <c r="T10" s="144"/>
      <c r="U10" s="144"/>
      <c r="V10" s="156"/>
      <c r="W10" s="143"/>
      <c r="X10" s="156"/>
      <c r="Y10" s="159"/>
      <c r="Z10" s="143"/>
      <c r="AA10" s="144"/>
      <c r="AB10" s="144"/>
      <c r="AC10" s="144"/>
      <c r="AD10" s="144"/>
      <c r="AE10" s="144"/>
      <c r="AF10" s="156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</row>
    <row r="11" ht="18" customHeight="1" spans="1:250">
      <c r="A11" s="146"/>
      <c r="B11" s="148" t="s">
        <v>132</v>
      </c>
      <c r="C11" s="149"/>
      <c r="D11" s="146">
        <v>3301</v>
      </c>
      <c r="E11" s="145" t="s">
        <v>133</v>
      </c>
      <c r="F11" s="142">
        <f>SUM(G11:AF11)</f>
        <v>22447660</v>
      </c>
      <c r="G11" s="143">
        <v>21070000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v>9660</v>
      </c>
      <c r="R11" s="144">
        <v>1368000</v>
      </c>
      <c r="S11" s="144"/>
      <c r="T11" s="144"/>
      <c r="U11" s="144"/>
      <c r="V11" s="156"/>
      <c r="W11" s="143"/>
      <c r="X11" s="156"/>
      <c r="Y11" s="159"/>
      <c r="Z11" s="143"/>
      <c r="AA11" s="144"/>
      <c r="AB11" s="144"/>
      <c r="AC11" s="144"/>
      <c r="AD11" s="144"/>
      <c r="AE11" s="144"/>
      <c r="AF11" s="156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</row>
    <row r="12" ht="18" customHeight="1" spans="1:250">
      <c r="A12" s="150"/>
      <c r="B12" s="151"/>
      <c r="C12" s="152" t="s">
        <v>134</v>
      </c>
      <c r="D12" s="140" t="s">
        <v>102</v>
      </c>
      <c r="E12" s="153" t="s">
        <v>187</v>
      </c>
      <c r="F12" s="142">
        <f>SUM(G12:AF12)</f>
        <v>22447660</v>
      </c>
      <c r="G12" s="143">
        <v>21070000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>
        <v>9660</v>
      </c>
      <c r="R12" s="144">
        <v>1368000</v>
      </c>
      <c r="S12" s="144"/>
      <c r="T12" s="144"/>
      <c r="U12" s="144"/>
      <c r="V12" s="156"/>
      <c r="W12" s="143"/>
      <c r="X12" s="156"/>
      <c r="Y12" s="159"/>
      <c r="Z12" s="143"/>
      <c r="AA12" s="144"/>
      <c r="AB12" s="144"/>
      <c r="AC12" s="144"/>
      <c r="AD12" s="144"/>
      <c r="AE12" s="144"/>
      <c r="AF12" s="156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</row>
    <row r="13" ht="18" customHeight="1" spans="1:250">
      <c r="A13" s="150"/>
      <c r="B13" s="150"/>
      <c r="C13" s="150"/>
      <c r="D13" s="150"/>
      <c r="E13" s="150"/>
      <c r="F13" s="142">
        <f t="shared" ref="F13" si="0">SUM(G13:AF13)</f>
        <v>0</v>
      </c>
      <c r="G13" s="150"/>
      <c r="H13" s="150"/>
      <c r="I13" s="150"/>
      <c r="J13" s="150"/>
      <c r="K13" s="150"/>
      <c r="L13" s="150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0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</row>
    <row r="14" ht="18" customHeight="1" spans="1:250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0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</row>
    <row r="15" ht="18" customHeight="1" spans="1:250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0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</row>
    <row r="16" ht="18" customHeight="1" spans="1:250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0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</row>
    <row r="17" ht="18" customHeight="1" spans="1:250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0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</row>
    <row r="18" ht="18" customHeight="1" spans="1:250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0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</row>
    <row r="19" ht="18" customHeight="1" spans="1:250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0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</row>
    <row r="20" ht="18" customHeight="1" spans="1:250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0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</row>
    <row r="21" ht="18" customHeight="1" spans="1:250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0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</row>
    <row r="22" ht="18" customHeight="1" spans="1:250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0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</row>
    <row r="23" ht="18" customHeight="1" spans="1:250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0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</row>
    <row r="24" ht="18" customHeight="1" spans="1:250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0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</row>
    <row r="25" ht="18" customHeight="1" spans="1:250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0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</row>
    <row r="26" ht="18" customHeight="1" spans="1:250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0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</row>
    <row r="27" ht="18" customHeight="1" spans="1:250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0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</row>
    <row r="28" customHeight="1" spans="1:250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0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</row>
    <row r="29" customHeight="1" spans="1:250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</row>
    <row r="30" customHeight="1" spans="1:250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</row>
    <row r="31" customHeight="1" spans="1:250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</row>
    <row r="32" customHeight="1" spans="1:250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</row>
    <row r="33" customHeight="1" spans="1:250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</row>
    <row r="34" customHeight="1" spans="1:250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</row>
    <row r="35" customHeight="1" spans="1:250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</row>
    <row r="36" customHeight="1" spans="1:250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</row>
    <row r="37" customHeight="1" spans="1:250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</row>
    <row r="38" customHeight="1" spans="1:250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</row>
    <row r="39" customHeight="1" spans="1:250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</row>
    <row r="40" customHeight="1" spans="1:250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</row>
    <row r="41" customHeight="1" spans="1:250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</row>
    <row r="42" customHeight="1" spans="1:250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</row>
    <row r="43" customHeight="1" spans="1:250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</row>
    <row r="44" customHeight="1" spans="1:250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</row>
    <row r="45" customHeight="1" spans="1:250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</row>
    <row r="46" customHeight="1" spans="1:250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  <c r="IO46" s="115"/>
      <c r="IP46" s="115"/>
    </row>
    <row r="47" customHeight="1" spans="1:250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  <c r="IO47" s="115"/>
      <c r="IP47" s="115"/>
    </row>
    <row r="48" customHeight="1" spans="1:250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  <c r="IO48" s="115"/>
      <c r="IP48" s="115"/>
    </row>
    <row r="49" customHeight="1" spans="1:250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  <c r="IO49" s="115"/>
      <c r="IP49" s="115"/>
    </row>
    <row r="50" customHeight="1" spans="1:250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  <c r="IO50" s="115"/>
      <c r="IP50" s="115"/>
    </row>
    <row r="51" customHeight="1" spans="1:250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</row>
    <row r="52" customHeight="1" spans="1:250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</row>
    <row r="53" customHeight="1" spans="1:250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</row>
    <row r="54" customHeight="1" spans="1:250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  <c r="IO54" s="115"/>
      <c r="IP54" s="115"/>
    </row>
    <row r="55" customHeight="1" spans="1:250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  <c r="IO55" s="115"/>
      <c r="IP55" s="115"/>
    </row>
    <row r="56" customHeight="1" spans="1:250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</row>
    <row r="57" customHeight="1" spans="1:250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</row>
    <row r="58" customHeight="1" spans="1:250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</row>
    <row r="59" customHeight="1" spans="1:250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  <c r="IO59" s="115"/>
      <c r="IP59" s="115"/>
    </row>
    <row r="60" customHeight="1" spans="1:250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  <c r="IO60" s="115"/>
      <c r="IP60" s="115"/>
    </row>
  </sheetData>
  <mergeCells count="4">
    <mergeCell ref="A6:C6"/>
    <mergeCell ref="D6:D7"/>
    <mergeCell ref="E6:E7"/>
    <mergeCell ref="F6:F7"/>
  </mergeCells>
  <printOptions horizontalCentered="1"/>
  <pageMargins left="0.78740157480315" right="0.393700787401575" top="0.472440963655006" bottom="0.472440963655006" header="0.314960634614539" footer="0.236220481827503"/>
  <pageSetup paperSize="9" fitToHeight="10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1"/>
  <sheetViews>
    <sheetView showGridLines="0" showZeros="0" topLeftCell="B1" workbookViewId="0">
      <selection activeCell="J32" sqref="J32"/>
    </sheetView>
  </sheetViews>
  <sheetFormatPr defaultColWidth="9" defaultRowHeight="14.25" customHeight="1"/>
  <cols>
    <col min="1" max="2" width="5.33333333333333" customWidth="1"/>
    <col min="3" max="3" width="5.11111111111111" customWidth="1"/>
    <col min="4" max="4" width="11.3333333333333" customWidth="1"/>
    <col min="5" max="5" width="44.8888888888889" customWidth="1"/>
    <col min="6" max="6" width="13.8888888888889" customWidth="1"/>
    <col min="7" max="7" width="12.6666666666667" customWidth="1"/>
    <col min="8" max="8" width="18.6666666666667" customWidth="1"/>
    <col min="9" max="9" width="17.8888888888889" customWidth="1"/>
    <col min="10" max="10" width="19.4444444444444" customWidth="1"/>
    <col min="11" max="11" width="14.4444444444444" customWidth="1"/>
    <col min="12" max="12" width="10.3333333333333" customWidth="1"/>
    <col min="13" max="13" width="15.3333333333333" customWidth="1"/>
    <col min="14" max="14" width="19.3333333333333" customWidth="1"/>
    <col min="15" max="15" width="17.1111111111111" customWidth="1"/>
    <col min="16" max="16" width="40.4444444444444" customWidth="1"/>
    <col min="17" max="21" width="17.6666666666667" customWidth="1"/>
    <col min="22" max="22" width="18.1111111111111" customWidth="1"/>
    <col min="23" max="23" width="18.4444444444444" customWidth="1"/>
    <col min="24" max="24" width="17.6666666666667" customWidth="1"/>
  </cols>
  <sheetData>
    <row r="1" ht="19.5" customHeight="1" spans="1:24">
      <c r="A1" s="36" t="s">
        <v>104</v>
      </c>
      <c r="B1" s="36" t="s">
        <v>104</v>
      </c>
      <c r="C1" s="37" t="s">
        <v>104</v>
      </c>
      <c r="D1" s="37" t="s">
        <v>104</v>
      </c>
      <c r="E1" s="37" t="s">
        <v>104</v>
      </c>
      <c r="F1" s="75" t="s">
        <v>104</v>
      </c>
      <c r="G1" s="37" t="s">
        <v>104</v>
      </c>
      <c r="H1" s="37" t="s">
        <v>104</v>
      </c>
      <c r="I1" s="37" t="s">
        <v>104</v>
      </c>
      <c r="J1" s="37" t="s">
        <v>104</v>
      </c>
      <c r="K1" s="37" t="s">
        <v>104</v>
      </c>
      <c r="L1" s="37" t="s">
        <v>104</v>
      </c>
      <c r="M1" s="37" t="s">
        <v>104</v>
      </c>
      <c r="N1" s="37" t="s">
        <v>104</v>
      </c>
      <c r="O1" s="37" t="s">
        <v>104</v>
      </c>
      <c r="P1" s="37" t="s">
        <v>104</v>
      </c>
      <c r="Q1" s="37" t="s">
        <v>104</v>
      </c>
      <c r="R1" s="37" t="s">
        <v>104</v>
      </c>
      <c r="S1" s="37" t="s">
        <v>104</v>
      </c>
      <c r="T1" s="37" t="s">
        <v>104</v>
      </c>
      <c r="U1" s="37" t="s">
        <v>104</v>
      </c>
      <c r="V1" s="37" t="s">
        <v>104</v>
      </c>
      <c r="W1" s="59" t="s">
        <v>104</v>
      </c>
      <c r="X1" s="37" t="s">
        <v>216</v>
      </c>
    </row>
    <row r="2" ht="19.5" customHeight="1" spans="1:24">
      <c r="A2" s="76" t="s">
        <v>217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ht="19.5" customHeight="1" spans="1:24">
      <c r="A3" s="36" t="s">
        <v>104</v>
      </c>
      <c r="B3" s="36" t="s">
        <v>104</v>
      </c>
      <c r="C3" s="78" t="s">
        <v>104</v>
      </c>
      <c r="D3" s="79" t="s">
        <v>104</v>
      </c>
      <c r="E3" s="79" t="s">
        <v>104</v>
      </c>
      <c r="F3" s="59" t="s">
        <v>104</v>
      </c>
      <c r="G3" s="59" t="s">
        <v>104</v>
      </c>
      <c r="H3" s="79" t="s">
        <v>104</v>
      </c>
      <c r="I3" s="79" t="s">
        <v>104</v>
      </c>
      <c r="J3" s="79" t="s">
        <v>104</v>
      </c>
      <c r="K3" s="79" t="s">
        <v>104</v>
      </c>
      <c r="L3" s="79" t="s">
        <v>104</v>
      </c>
      <c r="M3" s="79" t="s">
        <v>104</v>
      </c>
      <c r="N3" s="79" t="s">
        <v>104</v>
      </c>
      <c r="O3" s="79" t="s">
        <v>104</v>
      </c>
      <c r="P3" s="79" t="s">
        <v>104</v>
      </c>
      <c r="Q3" s="79" t="s">
        <v>104</v>
      </c>
      <c r="R3" s="79" t="s">
        <v>104</v>
      </c>
      <c r="S3" s="79" t="s">
        <v>104</v>
      </c>
      <c r="T3" s="79" t="s">
        <v>104</v>
      </c>
      <c r="U3" s="79" t="s">
        <v>104</v>
      </c>
      <c r="V3" s="79" t="s">
        <v>104</v>
      </c>
      <c r="W3" s="59" t="s">
        <v>104</v>
      </c>
      <c r="X3" s="70" t="s">
        <v>6</v>
      </c>
    </row>
    <row r="4" ht="19.5" customHeight="1" spans="1:24">
      <c r="A4" s="80" t="s">
        <v>104</v>
      </c>
      <c r="B4" s="80" t="s">
        <v>104</v>
      </c>
      <c r="C4" s="81" t="s">
        <v>104</v>
      </c>
      <c r="D4" s="82" t="s">
        <v>104</v>
      </c>
      <c r="E4" s="82" t="s">
        <v>104</v>
      </c>
      <c r="F4" s="65" t="s">
        <v>104</v>
      </c>
      <c r="G4" s="65" t="s">
        <v>104</v>
      </c>
      <c r="H4" s="82" t="s">
        <v>104</v>
      </c>
      <c r="I4" s="82" t="s">
        <v>104</v>
      </c>
      <c r="J4" s="82" t="s">
        <v>104</v>
      </c>
      <c r="K4" s="82" t="s">
        <v>104</v>
      </c>
      <c r="L4" s="82" t="s">
        <v>104</v>
      </c>
      <c r="M4" s="82" t="s">
        <v>104</v>
      </c>
      <c r="N4" s="82" t="s">
        <v>104</v>
      </c>
      <c r="O4" s="82" t="s">
        <v>104</v>
      </c>
      <c r="P4" s="82" t="s">
        <v>104</v>
      </c>
      <c r="Q4" s="82" t="s">
        <v>104</v>
      </c>
      <c r="R4" s="82" t="s">
        <v>104</v>
      </c>
      <c r="S4" s="82" t="s">
        <v>104</v>
      </c>
      <c r="T4" s="82" t="s">
        <v>104</v>
      </c>
      <c r="U4" s="82" t="s">
        <v>104</v>
      </c>
      <c r="V4" s="82" t="s">
        <v>104</v>
      </c>
      <c r="W4" s="65" t="s">
        <v>104</v>
      </c>
      <c r="X4" s="104" t="s">
        <v>104</v>
      </c>
    </row>
    <row r="5" ht="19.5" customHeight="1" spans="1:24">
      <c r="A5" s="83" t="s">
        <v>108</v>
      </c>
      <c r="B5" s="84"/>
      <c r="C5" s="84"/>
      <c r="D5" s="83" t="s">
        <v>79</v>
      </c>
      <c r="E5" s="83" t="s">
        <v>218</v>
      </c>
      <c r="F5" s="83" t="s">
        <v>219</v>
      </c>
      <c r="G5" s="83" t="s">
        <v>220</v>
      </c>
      <c r="H5" s="45" t="s">
        <v>221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ht="19.5" customHeight="1" spans="1:24">
      <c r="A6" s="83" t="s">
        <v>112</v>
      </c>
      <c r="B6" s="83" t="s">
        <v>113</v>
      </c>
      <c r="C6" s="85" t="s">
        <v>114</v>
      </c>
      <c r="D6" s="84"/>
      <c r="E6" s="84"/>
      <c r="F6" s="84"/>
      <c r="G6" s="84"/>
      <c r="H6" s="83" t="s">
        <v>141</v>
      </c>
      <c r="I6" s="99" t="s">
        <v>83</v>
      </c>
      <c r="J6" s="100"/>
      <c r="K6" s="100"/>
      <c r="L6" s="83" t="s">
        <v>110</v>
      </c>
      <c r="M6" s="84"/>
      <c r="N6" s="84"/>
      <c r="O6" s="83" t="s">
        <v>111</v>
      </c>
      <c r="P6" s="83" t="s">
        <v>86</v>
      </c>
      <c r="Q6" s="83" t="s">
        <v>87</v>
      </c>
      <c r="R6" s="83" t="s">
        <v>88</v>
      </c>
      <c r="S6" s="83" t="s">
        <v>89</v>
      </c>
      <c r="T6" s="83" t="s">
        <v>90</v>
      </c>
      <c r="U6" s="83" t="s">
        <v>222</v>
      </c>
      <c r="V6" s="84"/>
      <c r="W6" s="84"/>
      <c r="X6" s="84"/>
    </row>
    <row r="7" ht="25.5" customHeight="1" spans="1:24">
      <c r="A7" s="84"/>
      <c r="B7" s="84"/>
      <c r="C7" s="86"/>
      <c r="D7" s="84"/>
      <c r="E7" s="84"/>
      <c r="F7" s="84"/>
      <c r="G7" s="84"/>
      <c r="H7" s="84"/>
      <c r="I7" s="83" t="s">
        <v>91</v>
      </c>
      <c r="J7" s="85" t="s">
        <v>115</v>
      </c>
      <c r="K7" s="85" t="s">
        <v>116</v>
      </c>
      <c r="L7" s="85" t="s">
        <v>91</v>
      </c>
      <c r="M7" s="85" t="s">
        <v>117</v>
      </c>
      <c r="N7" s="85" t="s">
        <v>118</v>
      </c>
      <c r="O7" s="84"/>
      <c r="P7" s="84"/>
      <c r="Q7" s="84"/>
      <c r="R7" s="84"/>
      <c r="S7" s="84"/>
      <c r="T7" s="84"/>
      <c r="U7" s="83" t="s">
        <v>91</v>
      </c>
      <c r="V7" s="83" t="s">
        <v>223</v>
      </c>
      <c r="W7" s="85" t="s">
        <v>224</v>
      </c>
      <c r="X7" s="83" t="s">
        <v>94</v>
      </c>
    </row>
    <row r="8" ht="19.5" customHeight="1" spans="1:24">
      <c r="A8" s="83" t="s">
        <v>101</v>
      </c>
      <c r="B8" s="83" t="s">
        <v>104</v>
      </c>
      <c r="C8" s="83" t="s">
        <v>101</v>
      </c>
      <c r="D8" s="83" t="s">
        <v>101</v>
      </c>
      <c r="E8" s="83" t="s">
        <v>101</v>
      </c>
      <c r="F8" s="45" t="s">
        <v>225</v>
      </c>
      <c r="G8" s="45" t="s">
        <v>226</v>
      </c>
      <c r="H8" s="87" t="s">
        <v>227</v>
      </c>
      <c r="I8" s="87" t="s">
        <v>228</v>
      </c>
      <c r="J8" s="87" t="s">
        <v>229</v>
      </c>
      <c r="K8" s="87" t="s">
        <v>230</v>
      </c>
      <c r="L8" s="87" t="s">
        <v>120</v>
      </c>
      <c r="M8" s="87" t="s">
        <v>121</v>
      </c>
      <c r="N8" s="87" t="s">
        <v>121</v>
      </c>
      <c r="O8" s="87" t="s">
        <v>122</v>
      </c>
      <c r="P8" s="87" t="s">
        <v>123</v>
      </c>
      <c r="Q8" s="87" t="s">
        <v>124</v>
      </c>
      <c r="R8" s="87" t="s">
        <v>125</v>
      </c>
      <c r="S8" s="87" t="s">
        <v>126</v>
      </c>
      <c r="T8" s="87" t="s">
        <v>127</v>
      </c>
      <c r="U8" s="87" t="s">
        <v>128</v>
      </c>
      <c r="V8" s="87" t="s">
        <v>129</v>
      </c>
      <c r="W8" s="87" t="s">
        <v>130</v>
      </c>
      <c r="X8" s="87" t="s">
        <v>231</v>
      </c>
    </row>
    <row r="9" ht="19.5" customHeight="1" spans="1:24">
      <c r="A9" s="17"/>
      <c r="B9" s="17"/>
      <c r="C9" s="17"/>
      <c r="D9" s="17"/>
      <c r="E9" s="50" t="s">
        <v>232</v>
      </c>
      <c r="F9" s="17"/>
      <c r="G9" s="17"/>
      <c r="H9" s="88">
        <v>65771280</v>
      </c>
      <c r="I9" s="88">
        <v>65771280</v>
      </c>
      <c r="J9" s="88">
        <v>65771280</v>
      </c>
      <c r="K9" s="88">
        <v>0</v>
      </c>
      <c r="L9" s="88">
        <f>M9+N9</f>
        <v>0</v>
      </c>
      <c r="M9" s="88">
        <v>0</v>
      </c>
      <c r="N9" s="88">
        <v>0</v>
      </c>
      <c r="O9" s="101"/>
      <c r="P9" s="101"/>
      <c r="Q9" s="88">
        <v>0</v>
      </c>
      <c r="R9" s="88">
        <v>0</v>
      </c>
      <c r="S9" s="88">
        <v>0</v>
      </c>
      <c r="T9" s="88">
        <v>0</v>
      </c>
      <c r="U9" s="88">
        <f>V9+W9+X9</f>
        <v>0</v>
      </c>
      <c r="V9" s="88">
        <v>0</v>
      </c>
      <c r="W9" s="88">
        <v>0</v>
      </c>
      <c r="X9" s="88">
        <v>0</v>
      </c>
    </row>
    <row r="10" ht="13.5" customHeight="1" spans="1:24">
      <c r="A10" s="50">
        <v>204</v>
      </c>
      <c r="B10" s="17"/>
      <c r="C10" s="17"/>
      <c r="D10" s="17">
        <v>3301</v>
      </c>
      <c r="E10" s="50" t="s">
        <v>131</v>
      </c>
      <c r="F10" s="17"/>
      <c r="G10" s="17"/>
      <c r="H10" s="88">
        <v>65771280</v>
      </c>
      <c r="I10" s="88">
        <v>65771280</v>
      </c>
      <c r="J10" s="88">
        <v>65771280</v>
      </c>
      <c r="K10" s="88">
        <v>0</v>
      </c>
      <c r="L10" s="88">
        <f t="shared" ref="L10:L18" si="0">M10+N10</f>
        <v>0</v>
      </c>
      <c r="M10" s="88">
        <v>0</v>
      </c>
      <c r="N10" s="88">
        <v>0</v>
      </c>
      <c r="O10" s="101"/>
      <c r="P10" s="101"/>
      <c r="Q10" s="88">
        <v>0</v>
      </c>
      <c r="R10" s="88">
        <v>0</v>
      </c>
      <c r="S10" s="88">
        <v>0</v>
      </c>
      <c r="T10" s="88">
        <v>0</v>
      </c>
      <c r="U10" s="88">
        <f t="shared" ref="U10:U16" si="1">V10+W10+X10</f>
        <v>0</v>
      </c>
      <c r="V10" s="88">
        <v>0</v>
      </c>
      <c r="W10" s="88">
        <v>0</v>
      </c>
      <c r="X10" s="88">
        <v>0</v>
      </c>
    </row>
    <row r="11" ht="13.5" customHeight="1" spans="1:24">
      <c r="A11" s="17"/>
      <c r="B11" s="50" t="s">
        <v>132</v>
      </c>
      <c r="C11" s="17"/>
      <c r="D11" s="17">
        <v>3301</v>
      </c>
      <c r="E11" s="89" t="s">
        <v>233</v>
      </c>
      <c r="F11" s="90"/>
      <c r="G11" s="90"/>
      <c r="H11" s="88">
        <v>62771280</v>
      </c>
      <c r="I11" s="88">
        <v>62771280</v>
      </c>
      <c r="J11" s="88">
        <v>62771280</v>
      </c>
      <c r="K11" s="88">
        <v>0</v>
      </c>
      <c r="L11" s="88">
        <f t="shared" si="0"/>
        <v>0</v>
      </c>
      <c r="M11" s="88">
        <v>0</v>
      </c>
      <c r="N11" s="88">
        <v>0</v>
      </c>
      <c r="O11" s="101"/>
      <c r="P11" s="101"/>
      <c r="Q11" s="88">
        <v>0</v>
      </c>
      <c r="R11" s="88">
        <v>0</v>
      </c>
      <c r="S11" s="88">
        <v>0</v>
      </c>
      <c r="T11" s="88">
        <v>0</v>
      </c>
      <c r="U11" s="88">
        <f t="shared" si="1"/>
        <v>0</v>
      </c>
      <c r="V11" s="88">
        <v>0</v>
      </c>
      <c r="W11" s="88">
        <v>0</v>
      </c>
      <c r="X11" s="88">
        <v>0</v>
      </c>
    </row>
    <row r="12" ht="13.5" customHeight="1" spans="1:24">
      <c r="A12" s="17"/>
      <c r="B12" s="17"/>
      <c r="C12" s="50" t="s">
        <v>132</v>
      </c>
      <c r="D12" s="17">
        <v>3301</v>
      </c>
      <c r="E12" s="91" t="s">
        <v>234</v>
      </c>
      <c r="F12" s="92"/>
      <c r="G12" s="93"/>
      <c r="H12" s="94">
        <v>55081280</v>
      </c>
      <c r="I12" s="94">
        <v>55081280</v>
      </c>
      <c r="J12" s="94">
        <v>55081280</v>
      </c>
      <c r="K12" s="88">
        <v>0</v>
      </c>
      <c r="L12" s="88">
        <f t="shared" si="0"/>
        <v>0</v>
      </c>
      <c r="M12" s="88">
        <v>0</v>
      </c>
      <c r="N12" s="88">
        <v>0</v>
      </c>
      <c r="O12" s="101"/>
      <c r="P12" s="101"/>
      <c r="Q12" s="88">
        <v>0</v>
      </c>
      <c r="R12" s="88">
        <v>0</v>
      </c>
      <c r="S12" s="88">
        <v>0</v>
      </c>
      <c r="T12" s="88">
        <v>0</v>
      </c>
      <c r="U12" s="88">
        <f t="shared" si="1"/>
        <v>0</v>
      </c>
      <c r="V12" s="88">
        <v>0</v>
      </c>
      <c r="W12" s="88">
        <v>0</v>
      </c>
      <c r="X12" s="88">
        <v>0</v>
      </c>
    </row>
    <row r="13" ht="13.5" customHeight="1" spans="1:24">
      <c r="A13" s="17"/>
      <c r="B13" s="17"/>
      <c r="C13" s="17"/>
      <c r="D13" s="17">
        <v>3301</v>
      </c>
      <c r="E13" s="95" t="s">
        <v>235</v>
      </c>
      <c r="F13" s="96"/>
      <c r="G13" s="96"/>
      <c r="H13" s="88">
        <v>200000</v>
      </c>
      <c r="I13" s="88">
        <v>200000</v>
      </c>
      <c r="J13" s="88">
        <v>200000</v>
      </c>
      <c r="K13" s="88">
        <v>0</v>
      </c>
      <c r="L13" s="88">
        <f t="shared" si="0"/>
        <v>0</v>
      </c>
      <c r="M13" s="88">
        <v>0</v>
      </c>
      <c r="N13" s="88">
        <v>0</v>
      </c>
      <c r="O13" s="101"/>
      <c r="P13" s="101"/>
      <c r="Q13" s="88">
        <v>0</v>
      </c>
      <c r="R13" s="88">
        <v>0</v>
      </c>
      <c r="S13" s="88">
        <v>0</v>
      </c>
      <c r="T13" s="88">
        <v>0</v>
      </c>
      <c r="U13" s="88">
        <f t="shared" si="1"/>
        <v>0</v>
      </c>
      <c r="V13" s="88">
        <v>0</v>
      </c>
      <c r="W13" s="88">
        <v>0</v>
      </c>
      <c r="X13" s="88">
        <v>0</v>
      </c>
    </row>
    <row r="14" ht="13.5" customHeight="1" spans="1:24">
      <c r="A14" s="50"/>
      <c r="B14" s="50"/>
      <c r="C14" s="50"/>
      <c r="D14" s="17">
        <v>3301</v>
      </c>
      <c r="E14" s="50" t="s">
        <v>236</v>
      </c>
      <c r="F14" s="50"/>
      <c r="G14" s="50"/>
      <c r="H14" s="88">
        <v>1066000</v>
      </c>
      <c r="I14" s="88">
        <v>1066000</v>
      </c>
      <c r="J14" s="88">
        <v>1066000</v>
      </c>
      <c r="K14" s="88">
        <v>0</v>
      </c>
      <c r="L14" s="88">
        <f t="shared" si="0"/>
        <v>0</v>
      </c>
      <c r="M14" s="88">
        <v>0</v>
      </c>
      <c r="N14" s="88">
        <v>0</v>
      </c>
      <c r="O14" s="101"/>
      <c r="P14" s="101"/>
      <c r="Q14" s="88">
        <v>0</v>
      </c>
      <c r="R14" s="88">
        <v>0</v>
      </c>
      <c r="S14" s="88">
        <v>0</v>
      </c>
      <c r="T14" s="88">
        <v>0</v>
      </c>
      <c r="U14" s="88">
        <f t="shared" si="1"/>
        <v>0</v>
      </c>
      <c r="V14" s="88">
        <v>0</v>
      </c>
      <c r="W14" s="88">
        <v>0</v>
      </c>
      <c r="X14" s="88">
        <v>0</v>
      </c>
    </row>
    <row r="15" ht="13.5" customHeight="1" spans="1:24">
      <c r="A15" s="50"/>
      <c r="B15" s="50"/>
      <c r="C15" s="50"/>
      <c r="D15" s="17">
        <v>3301</v>
      </c>
      <c r="E15" s="50" t="s">
        <v>237</v>
      </c>
      <c r="F15" s="50"/>
      <c r="G15" s="50"/>
      <c r="H15" s="88">
        <v>50000</v>
      </c>
      <c r="I15" s="88">
        <v>50000</v>
      </c>
      <c r="J15" s="88">
        <v>50000</v>
      </c>
      <c r="K15" s="88">
        <v>0</v>
      </c>
      <c r="L15" s="88">
        <f t="shared" si="0"/>
        <v>0</v>
      </c>
      <c r="M15" s="88">
        <v>0</v>
      </c>
      <c r="N15" s="88">
        <v>0</v>
      </c>
      <c r="O15" s="101"/>
      <c r="P15" s="101"/>
      <c r="Q15" s="88">
        <v>0</v>
      </c>
      <c r="R15" s="88">
        <v>0</v>
      </c>
      <c r="S15" s="88">
        <v>0</v>
      </c>
      <c r="T15" s="88">
        <v>0</v>
      </c>
      <c r="U15" s="88">
        <f t="shared" si="1"/>
        <v>0</v>
      </c>
      <c r="V15" s="88">
        <v>0</v>
      </c>
      <c r="W15" s="88">
        <v>0</v>
      </c>
      <c r="X15" s="88">
        <v>0</v>
      </c>
    </row>
    <row r="16" ht="13.5" customHeight="1" spans="1:24">
      <c r="A16" s="50"/>
      <c r="B16" s="50"/>
      <c r="C16" s="50"/>
      <c r="D16" s="17">
        <v>3301</v>
      </c>
      <c r="E16" s="50" t="s">
        <v>238</v>
      </c>
      <c r="F16" s="17"/>
      <c r="G16" s="17"/>
      <c r="H16" s="88">
        <v>14187600</v>
      </c>
      <c r="I16" s="88">
        <v>14187600</v>
      </c>
      <c r="J16" s="88">
        <v>14187600</v>
      </c>
      <c r="K16" s="88">
        <v>0</v>
      </c>
      <c r="L16" s="88">
        <f t="shared" si="0"/>
        <v>0</v>
      </c>
      <c r="M16" s="88">
        <v>0</v>
      </c>
      <c r="N16" s="88">
        <v>0</v>
      </c>
      <c r="O16" s="101"/>
      <c r="P16" s="101"/>
      <c r="Q16" s="88">
        <v>0</v>
      </c>
      <c r="R16" s="88">
        <v>0</v>
      </c>
      <c r="S16" s="88">
        <v>0</v>
      </c>
      <c r="T16" s="88">
        <v>0</v>
      </c>
      <c r="U16" s="88">
        <f t="shared" si="1"/>
        <v>0</v>
      </c>
      <c r="V16" s="88">
        <v>0</v>
      </c>
      <c r="W16" s="88">
        <v>0</v>
      </c>
      <c r="X16" s="88">
        <v>0</v>
      </c>
    </row>
    <row r="17" ht="13.5" customHeight="1" spans="1:24">
      <c r="A17" s="50"/>
      <c r="B17" s="50"/>
      <c r="C17" s="50"/>
      <c r="D17" s="17">
        <v>3301</v>
      </c>
      <c r="E17" s="50" t="s">
        <v>239</v>
      </c>
      <c r="F17" s="17"/>
      <c r="G17" s="17"/>
      <c r="H17" s="88">
        <v>3932680</v>
      </c>
      <c r="I17" s="88">
        <v>3932680</v>
      </c>
      <c r="J17" s="88">
        <v>3932680</v>
      </c>
      <c r="K17" s="88">
        <v>0</v>
      </c>
      <c r="L17" s="88">
        <f t="shared" si="0"/>
        <v>0</v>
      </c>
      <c r="M17" s="88">
        <v>0</v>
      </c>
      <c r="N17" s="88">
        <v>0</v>
      </c>
      <c r="O17" s="101"/>
      <c r="P17" s="101"/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</row>
    <row r="18" ht="13.5" customHeight="1" spans="1:24">
      <c r="A18" s="50"/>
      <c r="B18" s="50"/>
      <c r="C18" s="50"/>
      <c r="D18" s="17">
        <v>3301</v>
      </c>
      <c r="E18" s="50" t="s">
        <v>240</v>
      </c>
      <c r="F18" s="17"/>
      <c r="G18" s="17"/>
      <c r="H18" s="88">
        <v>9000000</v>
      </c>
      <c r="I18" s="88">
        <v>9000000</v>
      </c>
      <c r="J18" s="88">
        <v>9000000</v>
      </c>
      <c r="K18" s="88">
        <v>0</v>
      </c>
      <c r="L18" s="88">
        <f t="shared" si="0"/>
        <v>0</v>
      </c>
      <c r="M18" s="88">
        <v>0</v>
      </c>
      <c r="N18" s="88">
        <v>0</v>
      </c>
      <c r="O18" s="101"/>
      <c r="P18" s="101"/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</row>
    <row r="19" ht="13.5" customHeight="1" spans="1:24">
      <c r="A19" s="50"/>
      <c r="B19" s="50"/>
      <c r="C19" s="50"/>
      <c r="D19" s="17">
        <v>3301</v>
      </c>
      <c r="E19" s="50" t="s">
        <v>241</v>
      </c>
      <c r="F19" s="17"/>
      <c r="G19" s="17"/>
      <c r="H19" s="88">
        <v>1195000</v>
      </c>
      <c r="I19" s="88">
        <v>1195000</v>
      </c>
      <c r="J19" s="88">
        <v>1195000</v>
      </c>
      <c r="K19" s="88">
        <v>0</v>
      </c>
      <c r="L19" s="88">
        <v>0</v>
      </c>
      <c r="M19" s="88">
        <v>0</v>
      </c>
      <c r="N19" s="88">
        <v>0</v>
      </c>
      <c r="O19" s="101"/>
      <c r="P19" s="101"/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</row>
    <row r="20" ht="13.5" customHeight="1" spans="1:24">
      <c r="A20" s="17"/>
      <c r="B20" s="17"/>
      <c r="C20" s="17"/>
      <c r="D20" s="17">
        <v>3301</v>
      </c>
      <c r="E20" s="50" t="s">
        <v>242</v>
      </c>
      <c r="F20" s="17"/>
      <c r="G20" s="17"/>
      <c r="H20" s="88">
        <v>25450000</v>
      </c>
      <c r="I20" s="88">
        <v>25450000</v>
      </c>
      <c r="J20" s="88">
        <v>25450000</v>
      </c>
      <c r="K20" s="88">
        <v>0</v>
      </c>
      <c r="L20" s="88">
        <v>0</v>
      </c>
      <c r="M20" s="88">
        <v>0</v>
      </c>
      <c r="N20" s="88">
        <v>0</v>
      </c>
      <c r="O20" s="101"/>
      <c r="P20" s="101"/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</row>
    <row r="21" ht="13.5" customHeight="1" spans="1:24">
      <c r="A21" s="50"/>
      <c r="B21" s="50"/>
      <c r="C21" s="50">
        <v>99</v>
      </c>
      <c r="D21" s="17">
        <v>3301</v>
      </c>
      <c r="E21" s="50" t="s">
        <v>137</v>
      </c>
      <c r="F21" s="17"/>
      <c r="G21" s="17"/>
      <c r="H21" s="88">
        <v>7690000</v>
      </c>
      <c r="I21" s="88">
        <v>7690000</v>
      </c>
      <c r="J21" s="88">
        <v>7690000</v>
      </c>
      <c r="K21" s="88">
        <v>0</v>
      </c>
      <c r="L21" s="88">
        <v>0</v>
      </c>
      <c r="M21" s="88">
        <v>0</v>
      </c>
      <c r="N21" s="88">
        <v>0</v>
      </c>
      <c r="O21" s="101"/>
      <c r="P21" s="101"/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</row>
    <row r="22" ht="13.5" customHeight="1" spans="1:24">
      <c r="A22" s="17"/>
      <c r="B22" s="50"/>
      <c r="C22" s="17"/>
      <c r="D22" s="17">
        <v>3301</v>
      </c>
      <c r="E22" s="50" t="s">
        <v>243</v>
      </c>
      <c r="F22" s="17"/>
      <c r="G22" s="17"/>
      <c r="H22" s="88">
        <v>3950000</v>
      </c>
      <c r="I22" s="88">
        <v>3950000</v>
      </c>
      <c r="J22" s="88">
        <v>3950000</v>
      </c>
      <c r="K22" s="88">
        <v>0</v>
      </c>
      <c r="L22" s="88">
        <v>0</v>
      </c>
      <c r="M22" s="88">
        <v>0</v>
      </c>
      <c r="N22" s="88">
        <v>0</v>
      </c>
      <c r="O22" s="101"/>
      <c r="P22" s="101"/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</row>
    <row r="23" ht="13.5" customHeight="1" spans="1:24">
      <c r="A23" s="17"/>
      <c r="B23" s="17"/>
      <c r="C23" s="50"/>
      <c r="D23" s="17">
        <v>3301</v>
      </c>
      <c r="E23" s="50" t="s">
        <v>244</v>
      </c>
      <c r="F23" s="17"/>
      <c r="G23" s="17"/>
      <c r="H23" s="88">
        <v>400000</v>
      </c>
      <c r="I23" s="88">
        <v>400000</v>
      </c>
      <c r="J23" s="88">
        <v>400000</v>
      </c>
      <c r="K23" s="88">
        <v>0</v>
      </c>
      <c r="L23" s="88">
        <v>0</v>
      </c>
      <c r="M23" s="88">
        <v>0</v>
      </c>
      <c r="N23" s="88">
        <v>0</v>
      </c>
      <c r="O23" s="101"/>
      <c r="P23" s="101"/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</row>
    <row r="24" ht="13.5" customHeight="1" spans="1:24">
      <c r="A24" s="17"/>
      <c r="B24" s="50"/>
      <c r="C24" s="17"/>
      <c r="D24" s="17">
        <v>3301</v>
      </c>
      <c r="E24" s="50" t="s">
        <v>245</v>
      </c>
      <c r="F24" s="17"/>
      <c r="G24" s="17"/>
      <c r="H24" s="88">
        <v>100000</v>
      </c>
      <c r="I24" s="88">
        <v>100000</v>
      </c>
      <c r="J24" s="88">
        <v>100000</v>
      </c>
      <c r="K24" s="88"/>
      <c r="L24" s="88"/>
      <c r="M24" s="88"/>
      <c r="N24" s="88"/>
      <c r="O24" s="101"/>
      <c r="P24" s="101"/>
      <c r="Q24" s="88"/>
      <c r="R24" s="88"/>
      <c r="S24" s="88"/>
      <c r="T24" s="88"/>
      <c r="U24" s="88"/>
      <c r="V24" s="88"/>
      <c r="W24" s="88"/>
      <c r="X24" s="88"/>
    </row>
    <row r="25" ht="13.5" customHeight="1" spans="1:24">
      <c r="A25" s="17"/>
      <c r="B25" s="50"/>
      <c r="C25" s="17"/>
      <c r="D25" s="17">
        <v>3301</v>
      </c>
      <c r="E25" s="50" t="s">
        <v>246</v>
      </c>
      <c r="F25" s="17"/>
      <c r="G25" s="17"/>
      <c r="H25" s="88">
        <v>250000</v>
      </c>
      <c r="I25" s="88">
        <v>250000</v>
      </c>
      <c r="J25" s="88">
        <v>250000</v>
      </c>
      <c r="K25" s="88"/>
      <c r="L25" s="88"/>
      <c r="M25" s="88"/>
      <c r="N25" s="88"/>
      <c r="O25" s="101"/>
      <c r="P25" s="101"/>
      <c r="Q25" s="88"/>
      <c r="R25" s="88"/>
      <c r="S25" s="88"/>
      <c r="T25" s="88"/>
      <c r="U25" s="88"/>
      <c r="V25" s="88"/>
      <c r="W25" s="88"/>
      <c r="X25" s="88"/>
    </row>
    <row r="26" ht="13.5" customHeight="1" spans="1:24">
      <c r="A26" s="17"/>
      <c r="B26" s="50"/>
      <c r="C26" s="17"/>
      <c r="D26" s="17">
        <v>3301</v>
      </c>
      <c r="E26" s="50" t="s">
        <v>247</v>
      </c>
      <c r="F26" s="17"/>
      <c r="G26" s="17"/>
      <c r="H26" s="88">
        <v>2990000</v>
      </c>
      <c r="I26" s="88">
        <v>2990000</v>
      </c>
      <c r="J26" s="88">
        <v>2990000</v>
      </c>
      <c r="K26" s="88"/>
      <c r="L26" s="88"/>
      <c r="M26" s="88"/>
      <c r="N26" s="88"/>
      <c r="O26" s="101"/>
      <c r="P26" s="101"/>
      <c r="Q26" s="88"/>
      <c r="R26" s="88"/>
      <c r="S26" s="88"/>
      <c r="T26" s="88"/>
      <c r="U26" s="88"/>
      <c r="V26" s="88"/>
      <c r="W26" s="88"/>
      <c r="X26" s="88"/>
    </row>
    <row r="27" ht="13.5" customHeight="1" spans="1:24">
      <c r="A27" s="17"/>
      <c r="B27" s="50">
        <v>99</v>
      </c>
      <c r="C27" s="17"/>
      <c r="D27" s="17">
        <v>3301</v>
      </c>
      <c r="E27" s="50" t="s">
        <v>138</v>
      </c>
      <c r="F27" s="17"/>
      <c r="G27" s="17"/>
      <c r="H27" s="88">
        <v>3000000</v>
      </c>
      <c r="I27" s="88">
        <v>3000000</v>
      </c>
      <c r="J27" s="88">
        <v>3000000</v>
      </c>
      <c r="K27" s="88"/>
      <c r="L27" s="88"/>
      <c r="M27" s="88"/>
      <c r="N27" s="88"/>
      <c r="O27" s="101"/>
      <c r="P27" s="101"/>
      <c r="Q27" s="88"/>
      <c r="R27" s="88"/>
      <c r="S27" s="88"/>
      <c r="T27" s="88"/>
      <c r="U27" s="88"/>
      <c r="V27" s="88"/>
      <c r="W27" s="88"/>
      <c r="X27" s="88"/>
    </row>
    <row r="28" ht="13.5" customHeight="1" spans="1:24">
      <c r="A28" s="17"/>
      <c r="B28" s="50"/>
      <c r="C28" s="54" t="s">
        <v>134</v>
      </c>
      <c r="D28" s="17">
        <v>3301</v>
      </c>
      <c r="E28" s="50" t="s">
        <v>138</v>
      </c>
      <c r="F28" s="17"/>
      <c r="G28" s="17"/>
      <c r="H28" s="88">
        <v>3000000</v>
      </c>
      <c r="I28" s="88">
        <v>3000000</v>
      </c>
      <c r="J28" s="88">
        <v>3000000</v>
      </c>
      <c r="K28" s="88"/>
      <c r="L28" s="88"/>
      <c r="M28" s="88"/>
      <c r="N28" s="88"/>
      <c r="O28" s="101"/>
      <c r="P28" s="101"/>
      <c r="Q28" s="88"/>
      <c r="R28" s="88"/>
      <c r="S28" s="88"/>
      <c r="T28" s="88"/>
      <c r="U28" s="88"/>
      <c r="V28" s="88"/>
      <c r="W28" s="88"/>
      <c r="X28" s="88"/>
    </row>
    <row r="29" ht="13.5" customHeight="1" spans="1:24">
      <c r="A29" s="17"/>
      <c r="B29" s="50"/>
      <c r="C29" s="17"/>
      <c r="D29" s="17">
        <v>3301</v>
      </c>
      <c r="E29" s="50" t="s">
        <v>248</v>
      </c>
      <c r="F29" s="17"/>
      <c r="G29" s="17"/>
      <c r="H29" s="88">
        <v>3000000</v>
      </c>
      <c r="I29" s="88">
        <v>3000000</v>
      </c>
      <c r="J29" s="88">
        <v>3000000</v>
      </c>
      <c r="K29" s="88"/>
      <c r="L29" s="88"/>
      <c r="M29" s="88"/>
      <c r="N29" s="88"/>
      <c r="O29" s="101"/>
      <c r="P29" s="101"/>
      <c r="Q29" s="88"/>
      <c r="R29" s="88"/>
      <c r="S29" s="88"/>
      <c r="T29" s="88"/>
      <c r="U29" s="88"/>
      <c r="V29" s="88"/>
      <c r="W29" s="88"/>
      <c r="X29" s="88"/>
    </row>
    <row r="31" ht="13.5" customHeight="1" spans="1:24">
      <c r="A31" s="97"/>
      <c r="B31" s="36"/>
      <c r="C31" s="97"/>
      <c r="D31" s="97"/>
      <c r="E31" s="36"/>
      <c r="F31" s="97"/>
      <c r="G31" s="97"/>
      <c r="H31" s="98"/>
      <c r="I31" s="102"/>
      <c r="J31" s="102"/>
      <c r="K31" s="102"/>
      <c r="L31" s="102"/>
      <c r="M31" s="102"/>
      <c r="N31" s="102"/>
      <c r="O31" s="103"/>
      <c r="P31" s="103"/>
      <c r="Q31" s="102"/>
      <c r="R31" s="102"/>
      <c r="S31" s="102"/>
      <c r="T31" s="102"/>
      <c r="U31" s="102"/>
      <c r="V31" s="102"/>
      <c r="W31" s="102"/>
      <c r="X31" s="102"/>
    </row>
  </sheetData>
  <mergeCells count="20">
    <mergeCell ref="A2:X2"/>
    <mergeCell ref="A5:C5"/>
    <mergeCell ref="H5:X5"/>
    <mergeCell ref="I6:K6"/>
    <mergeCell ref="L6:N6"/>
    <mergeCell ref="U6:X6"/>
    <mergeCell ref="A6:A7"/>
    <mergeCell ref="B6:B7"/>
    <mergeCell ref="C6:C7"/>
    <mergeCell ref="D5:D7"/>
    <mergeCell ref="E5:E7"/>
    <mergeCell ref="F5:F7"/>
    <mergeCell ref="G5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629921269229078" right="0.629921269229078" top="0.590551181102362" bottom="0.708661398549718" header="0.511811004848931" footer="0.511811004848931"/>
  <pageSetup paperSize="9" scale="80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1"/>
  <sheetViews>
    <sheetView showGridLines="0" workbookViewId="0">
      <selection activeCell="T21" sqref="T21"/>
    </sheetView>
  </sheetViews>
  <sheetFormatPr defaultColWidth="9" defaultRowHeight="18.65" customHeight="1"/>
  <cols>
    <col min="1" max="1" width="4.33333333333333" customWidth="1"/>
    <col min="2" max="3" width="5" customWidth="1"/>
    <col min="4" max="4" width="12" customWidth="1"/>
    <col min="5" max="5" width="33.1111111111111" customWidth="1"/>
    <col min="6" max="6" width="19" customWidth="1"/>
    <col min="7" max="7" width="16.6666666666667" customWidth="1"/>
    <col min="8" max="8" width="13" customWidth="1"/>
    <col min="9" max="10" width="12.4444444444444" customWidth="1"/>
    <col min="11" max="11" width="13" customWidth="1"/>
    <col min="12" max="12" width="14.6666666666667" customWidth="1"/>
    <col min="13" max="18" width="13" customWidth="1"/>
    <col min="19" max="19" width="10.8888888888889" customWidth="1"/>
    <col min="20" max="20" width="12.3333333333333" customWidth="1"/>
    <col min="21" max="25" width="13" customWidth="1"/>
  </cols>
  <sheetData>
    <row r="1" customHeight="1" spans="1:25">
      <c r="A1" s="36" t="s">
        <v>104</v>
      </c>
      <c r="B1" s="37" t="s">
        <v>104</v>
      </c>
      <c r="C1" s="37" t="s">
        <v>104</v>
      </c>
      <c r="D1" s="36" t="s">
        <v>104</v>
      </c>
      <c r="E1" s="37" t="s">
        <v>104</v>
      </c>
      <c r="F1" s="37" t="s">
        <v>104</v>
      </c>
      <c r="G1" s="37" t="s">
        <v>104</v>
      </c>
      <c r="H1" s="37" t="s">
        <v>104</v>
      </c>
      <c r="I1" s="37" t="s">
        <v>104</v>
      </c>
      <c r="J1" s="37" t="s">
        <v>104</v>
      </c>
      <c r="K1" s="37" t="s">
        <v>104</v>
      </c>
      <c r="L1" s="37" t="s">
        <v>104</v>
      </c>
      <c r="M1" s="37" t="s">
        <v>104</v>
      </c>
      <c r="N1" s="37" t="s">
        <v>104</v>
      </c>
      <c r="O1" s="59" t="s">
        <v>104</v>
      </c>
      <c r="P1" s="59" t="s">
        <v>104</v>
      </c>
      <c r="Q1" s="59" t="s">
        <v>104</v>
      </c>
      <c r="R1" s="59" t="s">
        <v>104</v>
      </c>
      <c r="S1" s="59" t="s">
        <v>104</v>
      </c>
      <c r="T1" s="59" t="s">
        <v>104</v>
      </c>
      <c r="U1" s="59" t="s">
        <v>104</v>
      </c>
      <c r="V1" s="59" t="s">
        <v>104</v>
      </c>
      <c r="W1" s="59" t="s">
        <v>104</v>
      </c>
      <c r="X1" s="59" t="s">
        <v>104</v>
      </c>
      <c r="Y1" s="37" t="s">
        <v>249</v>
      </c>
    </row>
    <row r="2" customHeight="1" spans="1:25">
      <c r="A2" s="38" t="s">
        <v>250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59" t="s">
        <v>104</v>
      </c>
    </row>
    <row r="3" customHeight="1" spans="1:25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60" t="s">
        <v>104</v>
      </c>
      <c r="P3" s="60" t="s">
        <v>104</v>
      </c>
      <c r="Q3" s="60" t="s">
        <v>104</v>
      </c>
      <c r="R3" s="60" t="s">
        <v>104</v>
      </c>
      <c r="S3" s="60" t="s">
        <v>104</v>
      </c>
      <c r="T3" s="60" t="s">
        <v>104</v>
      </c>
      <c r="U3" s="60" t="s">
        <v>104</v>
      </c>
      <c r="V3" s="60" t="s">
        <v>104</v>
      </c>
      <c r="W3" s="59" t="s">
        <v>104</v>
      </c>
      <c r="X3" s="59" t="s">
        <v>104</v>
      </c>
      <c r="Y3" s="70" t="s">
        <v>6</v>
      </c>
    </row>
    <row r="4" customHeight="1" spans="1:25">
      <c r="A4" s="42" t="s">
        <v>104</v>
      </c>
      <c r="B4" s="42" t="s">
        <v>104</v>
      </c>
      <c r="C4" s="42" t="s">
        <v>104</v>
      </c>
      <c r="D4" s="42" t="s">
        <v>104</v>
      </c>
      <c r="E4" s="42" t="s">
        <v>104</v>
      </c>
      <c r="F4" s="42" t="s">
        <v>104</v>
      </c>
      <c r="G4" s="42" t="s">
        <v>104</v>
      </c>
      <c r="H4" s="42" t="s">
        <v>104</v>
      </c>
      <c r="I4" s="42" t="s">
        <v>104</v>
      </c>
      <c r="J4" s="42" t="s">
        <v>104</v>
      </c>
      <c r="K4" s="42" t="s">
        <v>104</v>
      </c>
      <c r="L4" s="42" t="s">
        <v>104</v>
      </c>
      <c r="M4" s="42" t="s">
        <v>104</v>
      </c>
      <c r="N4" s="42" t="s">
        <v>104</v>
      </c>
      <c r="O4" s="61" t="s">
        <v>104</v>
      </c>
      <c r="P4" s="61" t="s">
        <v>104</v>
      </c>
      <c r="Q4" s="61" t="s">
        <v>104</v>
      </c>
      <c r="R4" s="61" t="s">
        <v>104</v>
      </c>
      <c r="S4" s="61" t="s">
        <v>104</v>
      </c>
      <c r="T4" s="61" t="s">
        <v>104</v>
      </c>
      <c r="U4" s="61" t="s">
        <v>104</v>
      </c>
      <c r="V4" s="61" t="s">
        <v>104</v>
      </c>
      <c r="W4" s="65" t="s">
        <v>104</v>
      </c>
      <c r="X4" s="65" t="s">
        <v>104</v>
      </c>
      <c r="Y4" s="71" t="s">
        <v>104</v>
      </c>
    </row>
    <row r="5" customHeight="1" spans="1:25">
      <c r="A5" s="43" t="s">
        <v>108</v>
      </c>
      <c r="B5" s="44"/>
      <c r="C5" s="44"/>
      <c r="D5" s="45" t="s">
        <v>79</v>
      </c>
      <c r="E5" s="45" t="s">
        <v>251</v>
      </c>
      <c r="F5" s="45" t="s">
        <v>141</v>
      </c>
      <c r="G5" s="43" t="s">
        <v>142</v>
      </c>
      <c r="H5" s="44"/>
      <c r="I5" s="44"/>
      <c r="J5" s="44"/>
      <c r="K5" s="44"/>
      <c r="L5" s="43" t="s">
        <v>143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2" t="s">
        <v>252</v>
      </c>
    </row>
    <row r="6" customHeight="1" spans="1:25">
      <c r="A6" s="43" t="s">
        <v>112</v>
      </c>
      <c r="B6" s="43" t="s">
        <v>113</v>
      </c>
      <c r="C6" s="43" t="s">
        <v>114</v>
      </c>
      <c r="D6" s="46"/>
      <c r="E6" s="46"/>
      <c r="F6" s="46"/>
      <c r="G6" s="47" t="s">
        <v>141</v>
      </c>
      <c r="H6" s="47" t="s">
        <v>147</v>
      </c>
      <c r="I6" s="62" t="s">
        <v>148</v>
      </c>
      <c r="J6" s="63"/>
      <c r="K6" s="43" t="s">
        <v>149</v>
      </c>
      <c r="L6" s="47" t="s">
        <v>141</v>
      </c>
      <c r="M6" s="47" t="s">
        <v>147</v>
      </c>
      <c r="N6" s="47" t="s">
        <v>149</v>
      </c>
      <c r="O6" s="47" t="s">
        <v>253</v>
      </c>
      <c r="P6" s="47" t="s">
        <v>150</v>
      </c>
      <c r="Q6" s="47" t="s">
        <v>254</v>
      </c>
      <c r="R6" s="47" t="s">
        <v>151</v>
      </c>
      <c r="S6" s="47" t="s">
        <v>152</v>
      </c>
      <c r="T6" s="47" t="s">
        <v>153</v>
      </c>
      <c r="U6" s="47" t="s">
        <v>255</v>
      </c>
      <c r="V6" s="66" t="s">
        <v>154</v>
      </c>
      <c r="W6" s="66" t="s">
        <v>155</v>
      </c>
      <c r="X6" s="67" t="s">
        <v>156</v>
      </c>
      <c r="Y6" s="73"/>
    </row>
    <row r="7" customHeight="1" spans="1:25">
      <c r="A7" s="44"/>
      <c r="B7" s="44"/>
      <c r="C7" s="44"/>
      <c r="D7" s="46"/>
      <c r="E7" s="46"/>
      <c r="F7" s="46"/>
      <c r="G7" s="48"/>
      <c r="H7" s="48"/>
      <c r="I7" s="47" t="s">
        <v>148</v>
      </c>
      <c r="J7" s="47" t="s">
        <v>256</v>
      </c>
      <c r="K7" s="44"/>
      <c r="L7" s="48"/>
      <c r="M7" s="48"/>
      <c r="N7" s="48"/>
      <c r="O7" s="48"/>
      <c r="P7" s="48"/>
      <c r="Q7" s="48"/>
      <c r="R7" s="48"/>
      <c r="S7" s="48"/>
      <c r="T7" s="48"/>
      <c r="U7" s="48"/>
      <c r="V7" s="68"/>
      <c r="W7" s="68"/>
      <c r="X7" s="69"/>
      <c r="Y7" s="73"/>
    </row>
    <row r="8" customHeight="1" spans="1:25">
      <c r="A8" s="45" t="s">
        <v>101</v>
      </c>
      <c r="B8" s="45" t="s">
        <v>101</v>
      </c>
      <c r="C8" s="45" t="s">
        <v>101</v>
      </c>
      <c r="D8" s="45" t="s">
        <v>101</v>
      </c>
      <c r="E8" s="45" t="s">
        <v>101</v>
      </c>
      <c r="F8" s="45" t="s">
        <v>104</v>
      </c>
      <c r="G8" s="45" t="s">
        <v>226</v>
      </c>
      <c r="H8" s="45" t="s">
        <v>227</v>
      </c>
      <c r="I8" s="45" t="s">
        <v>228</v>
      </c>
      <c r="J8" s="45" t="s">
        <v>229</v>
      </c>
      <c r="K8" s="45" t="s">
        <v>230</v>
      </c>
      <c r="L8" s="45" t="s">
        <v>120</v>
      </c>
      <c r="M8" s="45" t="s">
        <v>121</v>
      </c>
      <c r="N8" s="45" t="s">
        <v>122</v>
      </c>
      <c r="O8" s="45" t="s">
        <v>123</v>
      </c>
      <c r="P8" s="45" t="s">
        <v>124</v>
      </c>
      <c r="Q8" s="45" t="s">
        <v>125</v>
      </c>
      <c r="R8" s="45" t="s">
        <v>126</v>
      </c>
      <c r="S8" s="45" t="s">
        <v>127</v>
      </c>
      <c r="T8" s="45" t="s">
        <v>128</v>
      </c>
      <c r="U8" s="45" t="s">
        <v>129</v>
      </c>
      <c r="V8" s="45" t="s">
        <v>130</v>
      </c>
      <c r="W8" s="45" t="s">
        <v>231</v>
      </c>
      <c r="X8" s="45" t="s">
        <v>257</v>
      </c>
      <c r="Y8" s="74" t="s">
        <v>258</v>
      </c>
    </row>
    <row r="9" customHeight="1" spans="1:25">
      <c r="A9" s="17"/>
      <c r="B9" s="17"/>
      <c r="C9" s="49"/>
      <c r="D9" s="17"/>
      <c r="E9" s="50" t="s">
        <v>232</v>
      </c>
      <c r="F9" s="51">
        <f>G9+L9</f>
        <v>146819250</v>
      </c>
      <c r="G9" s="52">
        <f>H9+I9+J9+K9</f>
        <v>81047970</v>
      </c>
      <c r="H9" s="53">
        <v>50466830</v>
      </c>
      <c r="I9" s="53">
        <v>1377660</v>
      </c>
      <c r="J9" s="53">
        <v>21070000</v>
      </c>
      <c r="K9" s="53">
        <v>8133480</v>
      </c>
      <c r="L9" s="52">
        <f t="shared" ref="L9" si="0">SUM(M9:X9)</f>
        <v>65771280</v>
      </c>
      <c r="M9" s="64">
        <v>12000000</v>
      </c>
      <c r="N9" s="64">
        <v>1516000</v>
      </c>
      <c r="O9" s="64">
        <v>18170280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/>
      <c r="V9" s="64">
        <v>0</v>
      </c>
      <c r="W9" s="64">
        <v>0</v>
      </c>
      <c r="X9" s="64">
        <v>34085000</v>
      </c>
      <c r="Y9" s="49"/>
    </row>
    <row r="10" customHeight="1" spans="1:25">
      <c r="A10" s="50">
        <v>204</v>
      </c>
      <c r="B10" s="17"/>
      <c r="C10" s="49"/>
      <c r="D10" s="17">
        <v>3301</v>
      </c>
      <c r="E10" s="50" t="s">
        <v>131</v>
      </c>
      <c r="F10" s="51">
        <f>G10+L10</f>
        <v>146819250</v>
      </c>
      <c r="G10" s="52">
        <f>H10+I10+J10+K10</f>
        <v>81047970</v>
      </c>
      <c r="H10" s="53">
        <v>50466830</v>
      </c>
      <c r="I10" s="53">
        <v>1377660</v>
      </c>
      <c r="J10" s="53">
        <v>21070000</v>
      </c>
      <c r="K10" s="53">
        <v>8133480</v>
      </c>
      <c r="L10" s="52">
        <f t="shared" ref="L10:L16" si="1">SUM(M10:X10)</f>
        <v>65771280</v>
      </c>
      <c r="M10" s="64">
        <v>12000000</v>
      </c>
      <c r="N10" s="64">
        <v>1516000</v>
      </c>
      <c r="O10" s="64">
        <v>18170280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/>
      <c r="V10" s="64">
        <v>0</v>
      </c>
      <c r="W10" s="64">
        <v>0</v>
      </c>
      <c r="X10" s="64">
        <v>34085000</v>
      </c>
      <c r="Y10" s="49"/>
    </row>
    <row r="11" customHeight="1" spans="1:25">
      <c r="A11" s="17"/>
      <c r="B11" s="54" t="s">
        <v>132</v>
      </c>
      <c r="C11" s="55"/>
      <c r="D11" s="17">
        <v>3301</v>
      </c>
      <c r="E11" s="50" t="s">
        <v>133</v>
      </c>
      <c r="F11" s="51">
        <f ca="1" t="shared" ref="F11:F16" si="2">G11+L11</f>
        <v>143819250</v>
      </c>
      <c r="G11" s="52">
        <f ca="1">SUM(H11:I11:J11:K11)</f>
        <v>81047970</v>
      </c>
      <c r="H11" s="53">
        <v>50466830</v>
      </c>
      <c r="I11" s="53">
        <v>1377660</v>
      </c>
      <c r="J11" s="53">
        <v>21070000</v>
      </c>
      <c r="K11" s="53">
        <v>8133480</v>
      </c>
      <c r="L11" s="52">
        <f t="shared" si="1"/>
        <v>62771280</v>
      </c>
      <c r="M11" s="64">
        <v>9000000</v>
      </c>
      <c r="N11" s="64">
        <v>1516000</v>
      </c>
      <c r="O11" s="64">
        <v>18170280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34085000</v>
      </c>
      <c r="Y11" s="49"/>
    </row>
    <row r="12" customHeight="1" spans="1:25">
      <c r="A12" s="17"/>
      <c r="B12" s="56"/>
      <c r="C12" s="57" t="s">
        <v>134</v>
      </c>
      <c r="D12" s="17">
        <v>3301</v>
      </c>
      <c r="E12" s="50" t="s">
        <v>135</v>
      </c>
      <c r="F12" s="51">
        <f t="shared" si="2"/>
        <v>81047970</v>
      </c>
      <c r="G12" s="52">
        <f>H12+I12+J12+K12</f>
        <v>81047970</v>
      </c>
      <c r="H12" s="53">
        <v>50466830</v>
      </c>
      <c r="I12" s="53">
        <v>1377660</v>
      </c>
      <c r="J12" s="53">
        <v>21070000</v>
      </c>
      <c r="K12" s="53">
        <v>8133480</v>
      </c>
      <c r="L12" s="52">
        <f t="shared" si="1"/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49"/>
    </row>
    <row r="13" customHeight="1" spans="1:25">
      <c r="A13" s="50"/>
      <c r="B13" s="54"/>
      <c r="C13" s="57" t="s">
        <v>132</v>
      </c>
      <c r="D13" s="17">
        <v>3301</v>
      </c>
      <c r="E13" s="50" t="s">
        <v>259</v>
      </c>
      <c r="F13" s="51">
        <f ca="1" t="shared" si="2"/>
        <v>55081280</v>
      </c>
      <c r="G13" s="52">
        <f ca="1">SUM(H14:I14:J14:K14)</f>
        <v>0</v>
      </c>
      <c r="H13" s="53"/>
      <c r="I13" s="53"/>
      <c r="J13" s="53"/>
      <c r="K13" s="53"/>
      <c r="L13" s="52">
        <f t="shared" si="1"/>
        <v>55081280</v>
      </c>
      <c r="M13" s="64">
        <v>9000000</v>
      </c>
      <c r="N13" s="64">
        <v>1266000</v>
      </c>
      <c r="O13" s="64">
        <v>18170280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26645000</v>
      </c>
      <c r="Y13" s="49"/>
    </row>
    <row r="14" customHeight="1" spans="1:25">
      <c r="A14" s="50"/>
      <c r="B14" s="54"/>
      <c r="C14" s="57">
        <v>99</v>
      </c>
      <c r="D14" s="17">
        <v>3301</v>
      </c>
      <c r="E14" s="50" t="s">
        <v>260</v>
      </c>
      <c r="F14" s="51">
        <f t="shared" si="2"/>
        <v>7690000</v>
      </c>
      <c r="G14" s="52">
        <f>H14+I14+J14+K14</f>
        <v>0</v>
      </c>
      <c r="H14" s="53"/>
      <c r="I14" s="53"/>
      <c r="J14" s="53"/>
      <c r="K14" s="53">
        <v>0</v>
      </c>
      <c r="L14" s="52">
        <f t="shared" si="1"/>
        <v>7690000</v>
      </c>
      <c r="M14" s="64">
        <v>0</v>
      </c>
      <c r="N14" s="64">
        <v>250000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7440000</v>
      </c>
      <c r="Y14" s="49"/>
    </row>
    <row r="15" customHeight="1" spans="1:25">
      <c r="A15" s="50"/>
      <c r="B15" s="54">
        <v>99</v>
      </c>
      <c r="C15" s="57"/>
      <c r="D15" s="17">
        <v>3301</v>
      </c>
      <c r="E15" s="50" t="s">
        <v>261</v>
      </c>
      <c r="F15" s="51">
        <f ca="1" t="shared" si="2"/>
        <v>3000000</v>
      </c>
      <c r="G15" s="52">
        <f ca="1">SUM(H16:I16:J16:K16)</f>
        <v>0</v>
      </c>
      <c r="H15" s="53"/>
      <c r="I15" s="53"/>
      <c r="J15" s="53"/>
      <c r="K15" s="53">
        <v>0</v>
      </c>
      <c r="L15" s="52">
        <f t="shared" si="1"/>
        <v>3000000</v>
      </c>
      <c r="M15" s="64">
        <v>3000000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49"/>
    </row>
    <row r="16" customHeight="1" spans="1:25">
      <c r="A16" s="50"/>
      <c r="B16" s="54"/>
      <c r="C16" s="57" t="s">
        <v>134</v>
      </c>
      <c r="D16" s="17">
        <v>3301</v>
      </c>
      <c r="E16" s="50" t="s">
        <v>262</v>
      </c>
      <c r="F16" s="51">
        <f t="shared" si="2"/>
        <v>3000000</v>
      </c>
      <c r="G16" s="52">
        <f>H16+I16+J16+K16</f>
        <v>0</v>
      </c>
      <c r="H16" s="53"/>
      <c r="I16" s="53"/>
      <c r="J16" s="53"/>
      <c r="K16" s="53">
        <v>0</v>
      </c>
      <c r="L16" s="52">
        <f t="shared" si="1"/>
        <v>3000000</v>
      </c>
      <c r="M16" s="64">
        <v>3000000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49"/>
    </row>
    <row r="17" customHeight="1" spans="1:25">
      <c r="A17" s="50"/>
      <c r="B17" s="50"/>
      <c r="C17" s="58"/>
      <c r="D17" s="50"/>
      <c r="E17" s="50"/>
      <c r="F17" s="51"/>
      <c r="G17" s="52"/>
      <c r="H17" s="53"/>
      <c r="I17" s="53"/>
      <c r="J17" s="53"/>
      <c r="K17" s="53"/>
      <c r="L17" s="52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49"/>
    </row>
    <row r="18" customHeight="1" spans="1:25">
      <c r="A18" s="17"/>
      <c r="B18" s="50"/>
      <c r="C18" s="49"/>
      <c r="D18" s="17"/>
      <c r="E18" s="50"/>
      <c r="F18" s="51"/>
      <c r="G18" s="52"/>
      <c r="H18" s="53"/>
      <c r="I18" s="53"/>
      <c r="J18" s="53"/>
      <c r="K18" s="53"/>
      <c r="L18" s="52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49"/>
    </row>
    <row r="19" customHeight="1" spans="1:25">
      <c r="A19" s="17"/>
      <c r="B19" s="17"/>
      <c r="C19" s="58"/>
      <c r="D19" s="17"/>
      <c r="E19" s="50"/>
      <c r="F19" s="51"/>
      <c r="G19" s="52"/>
      <c r="H19" s="53"/>
      <c r="I19" s="53"/>
      <c r="J19" s="53"/>
      <c r="K19" s="53"/>
      <c r="L19" s="52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49"/>
    </row>
    <row r="20" customHeight="1" spans="1:25">
      <c r="A20" s="50"/>
      <c r="B20" s="50"/>
      <c r="C20" s="58"/>
      <c r="D20" s="50"/>
      <c r="E20" s="50"/>
      <c r="F20" s="51"/>
      <c r="G20" s="52"/>
      <c r="H20" s="53"/>
      <c r="I20" s="53"/>
      <c r="J20" s="53"/>
      <c r="K20" s="53"/>
      <c r="L20" s="52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49"/>
    </row>
    <row r="21" customHeight="1" spans="1:25">
      <c r="A21" s="50"/>
      <c r="B21" s="50"/>
      <c r="C21" s="58"/>
      <c r="D21" s="50"/>
      <c r="E21" s="50"/>
      <c r="F21" s="51"/>
      <c r="G21" s="52"/>
      <c r="H21" s="53"/>
      <c r="I21" s="53"/>
      <c r="J21" s="53"/>
      <c r="K21" s="53"/>
      <c r="L21" s="52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49"/>
    </row>
  </sheetData>
  <mergeCells count="29">
    <mergeCell ref="A2:X2"/>
    <mergeCell ref="A3:N3"/>
    <mergeCell ref="A5:C5"/>
    <mergeCell ref="G5:K5"/>
    <mergeCell ref="L5:X5"/>
    <mergeCell ref="I6:J6"/>
    <mergeCell ref="A6:A7"/>
    <mergeCell ref="B6:B7"/>
    <mergeCell ref="C6:C7"/>
    <mergeCell ref="D5:D7"/>
    <mergeCell ref="E5:E7"/>
    <mergeCell ref="F5:F7"/>
    <mergeCell ref="G6:G7"/>
    <mergeCell ref="H6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5:Y7"/>
  </mergeCells>
  <printOptions horizontalCentered="1"/>
  <pageMargins left="0.62992125984252" right="0.62992125984252" top="0.590551181102362" bottom="0.708661417322835" header="0.511811023622047" footer="0.511811023622047"/>
  <pageSetup paperSize="9" scale="68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showGridLines="0" topLeftCell="G1" workbookViewId="0">
      <selection activeCell="Q20" sqref="Q20"/>
    </sheetView>
  </sheetViews>
  <sheetFormatPr defaultColWidth="9.11111111111111" defaultRowHeight="18" customHeight="1"/>
  <cols>
    <col min="1" max="1" width="9.88888888888889" style="3" customWidth="1"/>
    <col min="2" max="2" width="34" style="4" customWidth="1"/>
    <col min="3" max="3" width="18" style="5" customWidth="1"/>
    <col min="4" max="9" width="11.6666666666667" style="5" customWidth="1"/>
    <col min="10" max="10" width="11.6666666666667" style="6" customWidth="1"/>
    <col min="11" max="18" width="11.6666666666667" style="7" customWidth="1"/>
    <col min="19" max="248" width="9" style="7" customWidth="1"/>
  </cols>
  <sheetData>
    <row r="1" s="1" customFormat="1" customHeight="1" spans="1:18">
      <c r="A1" s="8"/>
      <c r="B1" s="8"/>
      <c r="C1" s="8"/>
      <c r="D1" s="8"/>
      <c r="E1" s="8"/>
      <c r="F1" s="8"/>
      <c r="G1" s="8"/>
      <c r="H1" s="8"/>
      <c r="I1" s="8"/>
      <c r="J1" s="28"/>
      <c r="K1" s="29"/>
      <c r="R1" s="29" t="s">
        <v>263</v>
      </c>
    </row>
    <row r="2" customHeight="1" spans="1:18">
      <c r="A2" s="9" t="s">
        <v>264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customHeight="1" spans="1:18">
      <c r="A3" s="10"/>
      <c r="B3" s="10"/>
      <c r="C3" s="10"/>
      <c r="D3" s="10"/>
      <c r="E3" s="10"/>
      <c r="F3" s="10"/>
      <c r="G3" s="10"/>
      <c r="H3" s="10"/>
      <c r="I3" s="10"/>
      <c r="J3" s="30"/>
      <c r="R3" s="7" t="s">
        <v>6</v>
      </c>
    </row>
    <row r="4" customHeight="1" spans="1:18">
      <c r="A4" s="11" t="s">
        <v>79</v>
      </c>
      <c r="B4" s="11" t="s">
        <v>265</v>
      </c>
      <c r="C4" s="12" t="s">
        <v>141</v>
      </c>
      <c r="D4" s="13" t="s">
        <v>142</v>
      </c>
      <c r="E4" s="13"/>
      <c r="F4" s="13"/>
      <c r="G4" s="14"/>
      <c r="H4" s="13" t="s">
        <v>143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38.4" customHeight="1" spans="1:18">
      <c r="A5" s="11"/>
      <c r="B5" s="11"/>
      <c r="C5" s="12"/>
      <c r="D5" s="15" t="s">
        <v>141</v>
      </c>
      <c r="E5" s="15" t="s">
        <v>147</v>
      </c>
      <c r="F5" s="15" t="s">
        <v>266</v>
      </c>
      <c r="G5" s="15" t="s">
        <v>149</v>
      </c>
      <c r="H5" s="15" t="s">
        <v>141</v>
      </c>
      <c r="I5" s="15" t="s">
        <v>147</v>
      </c>
      <c r="J5" s="15" t="s">
        <v>149</v>
      </c>
      <c r="K5" s="15" t="s">
        <v>253</v>
      </c>
      <c r="L5" s="15" t="s">
        <v>150</v>
      </c>
      <c r="M5" s="15" t="s">
        <v>151</v>
      </c>
      <c r="N5" s="15" t="s">
        <v>152</v>
      </c>
      <c r="O5" s="15" t="s">
        <v>153</v>
      </c>
      <c r="P5" s="15" t="s">
        <v>154</v>
      </c>
      <c r="Q5" s="15" t="s">
        <v>155</v>
      </c>
      <c r="R5" s="15" t="s">
        <v>156</v>
      </c>
    </row>
    <row r="6" customHeight="1" spans="1:18">
      <c r="A6" s="16" t="s">
        <v>101</v>
      </c>
      <c r="B6" s="16" t="s">
        <v>101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</row>
    <row r="7" s="2" customFormat="1" customHeight="1" spans="1:19">
      <c r="A7" s="17">
        <v>3301</v>
      </c>
      <c r="B7" s="18"/>
      <c r="C7" s="19">
        <f>D7+H7</f>
        <v>0</v>
      </c>
      <c r="D7" s="19">
        <f t="shared" ref="D7:R7" si="0">E7+I7</f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35"/>
    </row>
    <row r="8" customHeight="1" spans="1:18">
      <c r="A8" s="20"/>
      <c r="B8" s="21"/>
      <c r="C8" s="19"/>
      <c r="D8" s="22"/>
      <c r="E8" s="23"/>
      <c r="F8" s="23"/>
      <c r="G8" s="23"/>
      <c r="H8" s="24"/>
      <c r="I8" s="23"/>
      <c r="J8" s="31"/>
      <c r="K8" s="32"/>
      <c r="L8" s="32"/>
      <c r="M8" s="32"/>
      <c r="N8" s="32"/>
      <c r="O8" s="32"/>
      <c r="P8" s="32"/>
      <c r="Q8" s="32"/>
      <c r="R8" s="32"/>
    </row>
    <row r="9" customHeight="1" spans="1:18">
      <c r="A9" s="20"/>
      <c r="B9" s="21"/>
      <c r="C9" s="19"/>
      <c r="D9" s="22"/>
      <c r="E9" s="23"/>
      <c r="F9" s="25"/>
      <c r="G9" s="25"/>
      <c r="H9" s="24"/>
      <c r="I9" s="23"/>
      <c r="J9" s="31"/>
      <c r="K9" s="32"/>
      <c r="L9" s="33"/>
      <c r="M9" s="33"/>
      <c r="N9" s="33"/>
      <c r="O9" s="33"/>
      <c r="P9" s="33"/>
      <c r="Q9" s="32"/>
      <c r="R9" s="33"/>
    </row>
    <row r="10" customHeight="1" spans="1:18">
      <c r="A10" s="20"/>
      <c r="B10" s="21"/>
      <c r="C10" s="19"/>
      <c r="D10" s="22"/>
      <c r="E10" s="25"/>
      <c r="F10" s="25"/>
      <c r="G10" s="25"/>
      <c r="H10" s="24"/>
      <c r="I10" s="23"/>
      <c r="J10" s="31"/>
      <c r="K10" s="32"/>
      <c r="L10" s="33"/>
      <c r="M10" s="33"/>
      <c r="N10" s="33"/>
      <c r="O10" s="33"/>
      <c r="P10" s="33"/>
      <c r="Q10" s="32"/>
      <c r="R10" s="33"/>
    </row>
    <row r="11" customHeight="1" spans="1:18">
      <c r="A11" s="20"/>
      <c r="B11" s="21"/>
      <c r="C11" s="19"/>
      <c r="D11" s="22"/>
      <c r="E11" s="23"/>
      <c r="F11" s="25"/>
      <c r="G11" s="25"/>
      <c r="H11" s="22"/>
      <c r="I11" s="23"/>
      <c r="J11" s="31"/>
      <c r="K11" s="33"/>
      <c r="L11" s="33"/>
      <c r="M11" s="33"/>
      <c r="N11" s="33"/>
      <c r="O11" s="33"/>
      <c r="P11" s="33"/>
      <c r="Q11" s="32"/>
      <c r="R11" s="33"/>
    </row>
    <row r="12" customHeight="1" spans="1:18">
      <c r="A12" s="20"/>
      <c r="B12" s="26"/>
      <c r="C12" s="19"/>
      <c r="D12" s="22"/>
      <c r="E12" s="25"/>
      <c r="F12" s="25"/>
      <c r="G12" s="25"/>
      <c r="H12" s="22"/>
      <c r="I12" s="23"/>
      <c r="J12" s="31"/>
      <c r="K12" s="33"/>
      <c r="L12" s="33"/>
      <c r="M12" s="33"/>
      <c r="N12" s="33"/>
      <c r="O12" s="33"/>
      <c r="P12" s="32"/>
      <c r="Q12" s="32"/>
      <c r="R12" s="33"/>
    </row>
    <row r="13" customHeight="1" spans="1:18">
      <c r="A13" s="27"/>
      <c r="B13" s="21"/>
      <c r="C13" s="19">
        <f t="shared" ref="C13" si="1">D13+H13</f>
        <v>0</v>
      </c>
      <c r="D13" s="22">
        <f t="shared" ref="D13" si="2">E13+F13+G13</f>
        <v>0</v>
      </c>
      <c r="E13" s="25"/>
      <c r="F13" s="25"/>
      <c r="G13" s="25"/>
      <c r="H13" s="22">
        <f t="shared" ref="H13" si="3">I13+J13+K13</f>
        <v>0</v>
      </c>
      <c r="I13" s="25"/>
      <c r="J13" s="34"/>
      <c r="K13" s="33"/>
      <c r="L13" s="33"/>
      <c r="M13" s="33"/>
      <c r="N13" s="33"/>
      <c r="O13" s="33"/>
      <c r="P13" s="32"/>
      <c r="Q13" s="32"/>
      <c r="R13" s="33"/>
    </row>
    <row r="14" customHeight="1" spans="1:18">
      <c r="A14" s="27"/>
      <c r="B14" s="21"/>
      <c r="C14" s="25"/>
      <c r="D14" s="25"/>
      <c r="E14" s="25"/>
      <c r="F14" s="25"/>
      <c r="G14" s="23"/>
      <c r="H14" s="25"/>
      <c r="I14" s="25"/>
      <c r="J14" s="34"/>
      <c r="K14" s="33"/>
      <c r="L14" s="33"/>
      <c r="M14" s="33"/>
      <c r="N14" s="33"/>
      <c r="O14" s="33"/>
      <c r="P14" s="32"/>
      <c r="Q14" s="32"/>
      <c r="R14" s="33"/>
    </row>
    <row r="15" customHeight="1" spans="1:18">
      <c r="A15" s="27"/>
      <c r="B15" s="21"/>
      <c r="C15" s="25"/>
      <c r="D15" s="25"/>
      <c r="E15" s="25"/>
      <c r="F15" s="25"/>
      <c r="G15" s="25"/>
      <c r="H15" s="25"/>
      <c r="I15" s="25"/>
      <c r="J15" s="34"/>
      <c r="K15" s="33"/>
      <c r="L15" s="33"/>
      <c r="M15" s="33"/>
      <c r="N15" s="33"/>
      <c r="O15" s="33"/>
      <c r="P15" s="33"/>
      <c r="Q15" s="33"/>
      <c r="R15" s="33"/>
    </row>
    <row r="16" customHeight="1" spans="1:18">
      <c r="A16" s="27"/>
      <c r="B16" s="26"/>
      <c r="C16" s="25"/>
      <c r="D16" s="25"/>
      <c r="E16" s="25"/>
      <c r="F16" s="25"/>
      <c r="G16" s="25"/>
      <c r="H16" s="25"/>
      <c r="I16" s="25"/>
      <c r="J16" s="34"/>
      <c r="K16" s="33"/>
      <c r="L16" s="33"/>
      <c r="M16" s="33"/>
      <c r="N16" s="33"/>
      <c r="O16" s="33"/>
      <c r="P16" s="33"/>
      <c r="Q16" s="33"/>
      <c r="R16" s="33"/>
    </row>
    <row r="17" customHeight="1" spans="1:18">
      <c r="A17" s="27"/>
      <c r="B17" s="26"/>
      <c r="C17" s="25"/>
      <c r="D17" s="25"/>
      <c r="E17" s="25"/>
      <c r="F17" s="25"/>
      <c r="G17" s="25"/>
      <c r="H17" s="25"/>
      <c r="I17" s="25"/>
      <c r="J17" s="34"/>
      <c r="K17" s="33"/>
      <c r="L17" s="33"/>
      <c r="M17" s="33"/>
      <c r="N17" s="33"/>
      <c r="O17" s="33"/>
      <c r="P17" s="33"/>
      <c r="Q17" s="33"/>
      <c r="R17" s="33"/>
    </row>
    <row r="18" customHeight="1" spans="1:18">
      <c r="A18" s="27"/>
      <c r="B18" s="26"/>
      <c r="C18" s="25"/>
      <c r="D18" s="25"/>
      <c r="E18" s="25"/>
      <c r="F18" s="25"/>
      <c r="G18" s="25"/>
      <c r="H18" s="25"/>
      <c r="I18" s="25"/>
      <c r="J18" s="34"/>
      <c r="K18" s="33"/>
      <c r="L18" s="33"/>
      <c r="M18" s="33"/>
      <c r="N18" s="33"/>
      <c r="O18" s="33"/>
      <c r="P18" s="33"/>
      <c r="Q18" s="33"/>
      <c r="R18" s="33"/>
    </row>
    <row r="19" customHeight="1" spans="1:18">
      <c r="A19" s="27"/>
      <c r="B19" s="26"/>
      <c r="C19" s="25"/>
      <c r="D19" s="25"/>
      <c r="E19" s="25"/>
      <c r="F19" s="25"/>
      <c r="G19" s="25"/>
      <c r="H19" s="25"/>
      <c r="I19" s="25"/>
      <c r="J19" s="34"/>
      <c r="K19" s="33"/>
      <c r="L19" s="33"/>
      <c r="M19" s="33"/>
      <c r="N19" s="33"/>
      <c r="O19" s="33"/>
      <c r="P19" s="33"/>
      <c r="Q19" s="33"/>
      <c r="R19" s="33"/>
    </row>
    <row r="20" customHeight="1" spans="1:18">
      <c r="A20" s="27"/>
      <c r="B20" s="26"/>
      <c r="C20" s="25"/>
      <c r="D20" s="25"/>
      <c r="E20" s="25"/>
      <c r="F20" s="25"/>
      <c r="G20" s="25"/>
      <c r="H20" s="25"/>
      <c r="I20" s="25"/>
      <c r="J20" s="34"/>
      <c r="K20" s="33"/>
      <c r="L20" s="33"/>
      <c r="M20" s="33"/>
      <c r="N20" s="33"/>
      <c r="O20" s="33"/>
      <c r="P20" s="33"/>
      <c r="Q20" s="33"/>
      <c r="R20" s="33"/>
    </row>
    <row r="21" customHeight="1" spans="1:18">
      <c r="A21" s="27"/>
      <c r="B21" s="26"/>
      <c r="C21" s="25"/>
      <c r="D21" s="25"/>
      <c r="E21" s="25"/>
      <c r="F21" s="25"/>
      <c r="G21" s="25"/>
      <c r="H21" s="25"/>
      <c r="I21" s="25"/>
      <c r="J21" s="34"/>
      <c r="K21" s="33"/>
      <c r="L21" s="33"/>
      <c r="M21" s="33"/>
      <c r="N21" s="33"/>
      <c r="O21" s="33"/>
      <c r="P21" s="33"/>
      <c r="Q21" s="33"/>
      <c r="R21" s="33"/>
    </row>
    <row r="22" customHeight="1" spans="1:18">
      <c r="A22" s="27"/>
      <c r="B22" s="26"/>
      <c r="C22" s="25"/>
      <c r="D22" s="25"/>
      <c r="E22" s="25"/>
      <c r="F22" s="25"/>
      <c r="G22" s="25"/>
      <c r="H22" s="25"/>
      <c r="I22" s="25"/>
      <c r="J22" s="34"/>
      <c r="K22" s="33"/>
      <c r="L22" s="33"/>
      <c r="M22" s="33"/>
      <c r="N22" s="33"/>
      <c r="O22" s="33"/>
      <c r="P22" s="33"/>
      <c r="Q22" s="33"/>
      <c r="R22" s="33"/>
    </row>
    <row r="23" customHeight="1" spans="1:18">
      <c r="A23" s="27"/>
      <c r="B23" s="26"/>
      <c r="C23" s="25"/>
      <c r="D23" s="25"/>
      <c r="E23" s="25"/>
      <c r="F23" s="25"/>
      <c r="G23" s="25"/>
      <c r="H23" s="25"/>
      <c r="I23" s="25"/>
      <c r="J23" s="34"/>
      <c r="K23" s="33"/>
      <c r="L23" s="33"/>
      <c r="M23" s="33"/>
      <c r="N23" s="33"/>
      <c r="O23" s="33"/>
      <c r="P23" s="33"/>
      <c r="Q23" s="33"/>
      <c r="R23" s="33"/>
    </row>
    <row r="24" customHeight="1" spans="1:18">
      <c r="A24" s="27"/>
      <c r="B24" s="26"/>
      <c r="C24" s="25"/>
      <c r="D24" s="25"/>
      <c r="E24" s="25"/>
      <c r="F24" s="25"/>
      <c r="G24" s="25"/>
      <c r="H24" s="25"/>
      <c r="I24" s="25"/>
      <c r="J24" s="34"/>
      <c r="K24" s="33"/>
      <c r="L24" s="33"/>
      <c r="M24" s="33"/>
      <c r="N24" s="33"/>
      <c r="O24" s="33"/>
      <c r="P24" s="33"/>
      <c r="Q24" s="33"/>
      <c r="R24" s="33"/>
    </row>
    <row r="25" customHeight="1" spans="1:18">
      <c r="A25" s="27"/>
      <c r="B25" s="26"/>
      <c r="C25" s="25"/>
      <c r="D25" s="25"/>
      <c r="E25" s="25"/>
      <c r="F25" s="25"/>
      <c r="G25" s="25"/>
      <c r="H25" s="25"/>
      <c r="I25" s="25"/>
      <c r="J25" s="34"/>
      <c r="K25" s="33"/>
      <c r="L25" s="33"/>
      <c r="M25" s="33"/>
      <c r="N25" s="33"/>
      <c r="O25" s="33"/>
      <c r="P25" s="33"/>
      <c r="Q25" s="33"/>
      <c r="R25" s="33"/>
    </row>
    <row r="26" customHeight="1" spans="1:18">
      <c r="A26" s="27"/>
      <c r="B26" s="26"/>
      <c r="C26" s="25"/>
      <c r="D26" s="25"/>
      <c r="E26" s="25"/>
      <c r="F26" s="25"/>
      <c r="G26" s="25"/>
      <c r="H26" s="25"/>
      <c r="I26" s="25"/>
      <c r="J26" s="34"/>
      <c r="K26" s="33"/>
      <c r="L26" s="33"/>
      <c r="M26" s="33"/>
      <c r="N26" s="33"/>
      <c r="O26" s="33"/>
      <c r="P26" s="33"/>
      <c r="Q26" s="33"/>
      <c r="R26" s="33"/>
    </row>
    <row r="27" customHeight="1" spans="1:18">
      <c r="A27" s="27"/>
      <c r="B27" s="26"/>
      <c r="C27" s="25"/>
      <c r="D27" s="25"/>
      <c r="E27" s="25"/>
      <c r="F27" s="25"/>
      <c r="G27" s="25"/>
      <c r="H27" s="25"/>
      <c r="I27" s="25"/>
      <c r="J27" s="34"/>
      <c r="K27" s="33"/>
      <c r="L27" s="33"/>
      <c r="M27" s="33"/>
      <c r="N27" s="33"/>
      <c r="O27" s="33"/>
      <c r="P27" s="33"/>
      <c r="Q27" s="33"/>
      <c r="R27" s="33"/>
    </row>
    <row r="28" customHeight="1" spans="1:18">
      <c r="A28" s="27"/>
      <c r="B28" s="26"/>
      <c r="C28" s="25"/>
      <c r="D28" s="25"/>
      <c r="E28" s="25"/>
      <c r="F28" s="25"/>
      <c r="G28" s="25"/>
      <c r="H28" s="25"/>
      <c r="I28" s="25"/>
      <c r="J28" s="34"/>
      <c r="K28" s="33"/>
      <c r="L28" s="33"/>
      <c r="M28" s="33"/>
      <c r="N28" s="33"/>
      <c r="O28" s="33"/>
      <c r="P28" s="33"/>
      <c r="Q28" s="33"/>
      <c r="R28" s="33"/>
    </row>
  </sheetData>
  <mergeCells count="6">
    <mergeCell ref="A2:R2"/>
    <mergeCell ref="D4:G4"/>
    <mergeCell ref="H4:R4"/>
    <mergeCell ref="A4:A5"/>
    <mergeCell ref="B4:B5"/>
    <mergeCell ref="C4:C5"/>
  </mergeCells>
  <printOptions horizontalCentered="1"/>
  <pageMargins left="0.393700787401575" right="0.393700787401575" top="0.590551181102362" bottom="0.708661417322835" header="0.511811023622047" footer="0.511811023622047"/>
  <pageSetup paperSize="9" scale="67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念</cp:lastModifiedBy>
  <dcterms:created xsi:type="dcterms:W3CDTF">2018-01-11T02:48:00Z</dcterms:created>
  <dcterms:modified xsi:type="dcterms:W3CDTF">2021-06-07T01:48:32Z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  <property fmtid="{D5CDD505-2E9C-101B-9397-08002B2CF9AE}" pid="3" name="ICV">
    <vt:lpwstr>B331F0389B224526B91E02C88338B712</vt:lpwstr>
  </property>
  <property fmtid="{D5CDD505-2E9C-101B-9397-08002B2CF9AE}" pid="4" name="KSOProductBuildVer">
    <vt:lpwstr>2052-11.1.0.10577</vt:lpwstr>
  </property>
</Properties>
</file>